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5345" windowHeight="4485"/>
  </bookViews>
  <sheets>
    <sheet name="業種一覧(申請書)" sheetId="7" r:id="rId1"/>
  </sheets>
  <definedNames>
    <definedName name="_xlnm._FilterDatabase" localSheetId="0" hidden="1">'業種一覧(申請書)'!$A$5:$U$287</definedName>
    <definedName name="_xlnm.Print_Area" localSheetId="0">'業種一覧(申請書)'!$A$1:$S$289</definedName>
  </definedNames>
  <calcPr calcId="191029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<sst xmlns="http://schemas.openxmlformats.org/spreadsheetml/2006/main" xmlns:r="http://schemas.openxmlformats.org/officeDocument/2006/relationships" count="978" uniqueCount="978">
  <si>
    <t>軽貨物自動車</t>
    <rPh sb="0" eb="1">
      <t>ケイ</t>
    </rPh>
    <rPh sb="1" eb="3">
      <t>カモツ</t>
    </rPh>
    <rPh sb="3" eb="6">
      <t>ジドウシャ</t>
    </rPh>
    <phoneticPr fontId="1"/>
  </si>
  <si>
    <t>環境調査</t>
    <rPh sb="0" eb="4">
      <t>カンキョウチョウサ</t>
    </rPh>
    <phoneticPr fontId="1"/>
  </si>
  <si>
    <t>催物の企画・運営</t>
    <rPh sb="0" eb="2">
      <t>モヨオシモノ</t>
    </rPh>
    <rPh sb="3" eb="5">
      <t>キカク</t>
    </rPh>
    <rPh sb="6" eb="8">
      <t>ウンエイ</t>
    </rPh>
    <phoneticPr fontId="1"/>
  </si>
  <si>
    <t>その他ＯＡ用品</t>
    <rPh sb="2" eb="3">
      <t>タ</t>
    </rPh>
    <rPh sb="5" eb="7">
      <t>ヨウヒン</t>
    </rPh>
    <phoneticPr fontId="1"/>
  </si>
  <si>
    <t>し尿処理施設関連システム開発・運用・保守</t>
  </si>
  <si>
    <t>障子</t>
    <rPh sb="0" eb="2">
      <t>ショウジ</t>
    </rPh>
    <phoneticPr fontId="1"/>
  </si>
  <si>
    <t>電子媒体書籍</t>
    <rPh sb="0" eb="2">
      <t>デンシ</t>
    </rPh>
    <rPh sb="2" eb="4">
      <t>バイタイ</t>
    </rPh>
    <rPh sb="4" eb="6">
      <t>ショセキ</t>
    </rPh>
    <phoneticPr fontId="1"/>
  </si>
  <si>
    <t>陳列ケース</t>
    <rPh sb="0" eb="2">
      <t>チンレツ</t>
    </rPh>
    <phoneticPr fontId="1"/>
  </si>
  <si>
    <t>販売</t>
    <rPh sb="0" eb="2">
      <t>ハンバイ</t>
    </rPh>
    <phoneticPr fontId="1"/>
  </si>
  <si>
    <t>標識・プレート</t>
    <rPh sb="0" eb="2">
      <t>ヒョウシキ</t>
    </rPh>
    <phoneticPr fontId="1"/>
  </si>
  <si>
    <t>その他企画・制作</t>
    <rPh sb="2" eb="3">
      <t>タ</t>
    </rPh>
    <rPh sb="3" eb="5">
      <t>キカク</t>
    </rPh>
    <rPh sb="6" eb="8">
      <t>セイサク</t>
    </rPh>
    <phoneticPr fontId="1"/>
  </si>
  <si>
    <t>プリンター</t>
  </si>
  <si>
    <t>記念品等</t>
  </si>
  <si>
    <t>ソフトウェア</t>
  </si>
  <si>
    <t>上記に分類されない雑貨</t>
    <rPh sb="0" eb="2">
      <t>ジョウキ</t>
    </rPh>
    <rPh sb="3" eb="5">
      <t>ブンルイ</t>
    </rPh>
    <rPh sb="9" eb="11">
      <t>ザッカ</t>
    </rPh>
    <phoneticPr fontId="1"/>
  </si>
  <si>
    <t>事務机</t>
    <rPh sb="0" eb="2">
      <t>ジム</t>
    </rPh>
    <rPh sb="2" eb="3">
      <t>ツクエ</t>
    </rPh>
    <phoneticPr fontId="1"/>
  </si>
  <si>
    <t>その他被服・帽子類</t>
    <rPh sb="2" eb="3">
      <t>ホカ</t>
    </rPh>
    <rPh sb="3" eb="5">
      <t>ヒフク</t>
    </rPh>
    <rPh sb="6" eb="8">
      <t>ボウシ</t>
    </rPh>
    <rPh sb="8" eb="9">
      <t>ルイ</t>
    </rPh>
    <phoneticPr fontId="1"/>
  </si>
  <si>
    <t>ＯＡ機器</t>
    <rPh sb="2" eb="4">
      <t>キキ</t>
    </rPh>
    <phoneticPr fontId="1"/>
  </si>
  <si>
    <t>床ずれ予防用品</t>
    <rPh sb="0" eb="1">
      <t>トコ</t>
    </rPh>
    <rPh sb="3" eb="6">
      <t>ヨボウヨウ</t>
    </rPh>
    <rPh sb="6" eb="7">
      <t>ヒン</t>
    </rPh>
    <phoneticPr fontId="1"/>
  </si>
  <si>
    <t>雨具等</t>
    <rPh sb="0" eb="2">
      <t>アマグ</t>
    </rPh>
    <rPh sb="2" eb="3">
      <t>トウ</t>
    </rPh>
    <phoneticPr fontId="1"/>
  </si>
  <si>
    <t>寝具</t>
    <rPh sb="0" eb="2">
      <t>シング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</si>
  <si>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</si>
  <si>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履物・鞄</t>
    <rPh sb="0" eb="2">
      <t>ハキモノ</t>
    </rPh>
    <rPh sb="3" eb="4">
      <t>カバン</t>
    </rPh>
    <phoneticPr fontId="1"/>
  </si>
  <si>
    <t>ガスレンジ</t>
  </si>
  <si>
    <t>ドア</t>
  </si>
  <si>
    <t>枕</t>
    <rPh sb="0" eb="1">
      <t>マクラ</t>
    </rPh>
    <phoneticPr fontId="1"/>
  </si>
  <si>
    <t>催物・広告等</t>
  </si>
  <si>
    <t>追録書籍</t>
    <rPh sb="0" eb="2">
      <t>ツイロク</t>
    </rPh>
    <rPh sb="2" eb="4">
      <t>ショセキ</t>
    </rPh>
    <phoneticPr fontId="1"/>
  </si>
  <si>
    <t>カラーコーン</t>
  </si>
  <si>
    <t>医療用薬品</t>
    <rPh sb="0" eb="3">
      <t>イリョウヨウ</t>
    </rPh>
    <rPh sb="3" eb="5">
      <t>ヤクヒン</t>
    </rPh>
    <phoneticPr fontId="1"/>
  </si>
  <si>
    <t>ジュース</t>
  </si>
  <si>
    <t>ＯＡ用品</t>
    <rPh sb="2" eb="4">
      <t>ヨウヒン</t>
    </rPh>
    <phoneticPr fontId="1"/>
  </si>
  <si>
    <t>その他貨物自動車</t>
    <rPh sb="2" eb="3">
      <t>タ</t>
    </rPh>
    <rPh sb="3" eb="5">
      <t>カモツ</t>
    </rPh>
    <rPh sb="5" eb="8">
      <t>ジドウシャ</t>
    </rPh>
    <phoneticPr fontId="1"/>
  </si>
  <si>
    <t>滅菌器・無菌器</t>
  </si>
  <si>
    <t>生ごみ処理機</t>
    <rPh sb="0" eb="1">
      <t>ナマ</t>
    </rPh>
    <rPh sb="3" eb="6">
      <t>ショリキ</t>
    </rPh>
    <phoneticPr fontId="1"/>
  </si>
  <si>
    <t>施設給食</t>
    <rPh sb="0" eb="2">
      <t>シセツ</t>
    </rPh>
    <rPh sb="2" eb="4">
      <t>キュウショク</t>
    </rPh>
    <phoneticPr fontId="1"/>
  </si>
  <si>
    <t>機械類</t>
    <rPh sb="0" eb="2">
      <t>キカイ</t>
    </rPh>
    <rPh sb="2" eb="3">
      <t>ルイ</t>
    </rPh>
    <phoneticPr fontId="1"/>
  </si>
  <si>
    <t>パソコン</t>
  </si>
  <si>
    <t>防犯・交通安全用品</t>
    <rPh sb="0" eb="2">
      <t>ボウハン</t>
    </rPh>
    <rPh sb="3" eb="5">
      <t>コウツウ</t>
    </rPh>
    <rPh sb="5" eb="7">
      <t>アンゼン</t>
    </rPh>
    <rPh sb="7" eb="9">
      <t>ヨウヒン</t>
    </rPh>
    <phoneticPr fontId="1"/>
  </si>
  <si>
    <t>鋼製家具</t>
    <rPh sb="0" eb="2">
      <t>コウセイ</t>
    </rPh>
    <rPh sb="2" eb="4">
      <t>カグ</t>
    </rPh>
    <phoneticPr fontId="1"/>
  </si>
  <si>
    <t>サーバ</t>
  </si>
  <si>
    <t>カメラ</t>
  </si>
  <si>
    <t>工業用内視鏡</t>
    <rPh sb="0" eb="3">
      <t>コウギョウヨウ</t>
    </rPh>
    <rPh sb="3" eb="6">
      <t>ナイシキョウ</t>
    </rPh>
    <phoneticPr fontId="1"/>
  </si>
  <si>
    <t>消防指令設備</t>
    <rPh sb="0" eb="2">
      <t>ショウボウ</t>
    </rPh>
    <rPh sb="2" eb="4">
      <t>シレイ</t>
    </rPh>
    <rPh sb="4" eb="6">
      <t>セツビ</t>
    </rPh>
    <phoneticPr fontId="1"/>
  </si>
  <si>
    <t>厨房用品　　　　　(調理器具・食器）</t>
    <rPh sb="0" eb="2">
      <t>チュウボウ</t>
    </rPh>
    <rPh sb="2" eb="4">
      <t>ヨウヒン</t>
    </rPh>
    <rPh sb="10" eb="12">
      <t>チョウリ</t>
    </rPh>
    <rPh sb="12" eb="14">
      <t>キグ</t>
    </rPh>
    <rPh sb="15" eb="17">
      <t>ショッキ</t>
    </rPh>
    <phoneticPr fontId="1"/>
  </si>
  <si>
    <t>各種ソフトウェア</t>
    <rPh sb="0" eb="2">
      <t>カクシュ</t>
    </rPh>
    <phoneticPr fontId="1"/>
  </si>
  <si>
    <t>水道施設設備</t>
    <rPh sb="0" eb="2">
      <t>スイドウ</t>
    </rPh>
    <rPh sb="2" eb="4">
      <t>シセツ</t>
    </rPh>
    <rPh sb="4" eb="6">
      <t>セツビ</t>
    </rPh>
    <phoneticPr fontId="1"/>
  </si>
  <si>
    <t>地図</t>
    <rPh sb="0" eb="2">
      <t>チズ</t>
    </rPh>
    <phoneticPr fontId="1"/>
  </si>
  <si>
    <t>倉庫</t>
    <rPh sb="0" eb="2">
      <t>ソウコ</t>
    </rPh>
    <phoneticPr fontId="1"/>
  </si>
  <si>
    <t>給排水衛生設備</t>
    <rPh sb="0" eb="3">
      <t>キュウハイスイ</t>
    </rPh>
    <rPh sb="3" eb="5">
      <t>エイセイ</t>
    </rPh>
    <rPh sb="5" eb="7">
      <t>セツビ</t>
    </rPh>
    <phoneticPr fontId="1"/>
  </si>
  <si>
    <t>製図機器</t>
    <rPh sb="0" eb="2">
      <t>セイズ</t>
    </rPh>
    <rPh sb="2" eb="4">
      <t>キキ</t>
    </rPh>
    <phoneticPr fontId="1"/>
  </si>
  <si>
    <t>書籍・地図</t>
    <rPh sb="0" eb="2">
      <t>ショセキ</t>
    </rPh>
    <rPh sb="3" eb="5">
      <t>チズ</t>
    </rPh>
    <phoneticPr fontId="1"/>
  </si>
  <si>
    <t>その他選挙用品</t>
    <rPh sb="2" eb="3">
      <t>タ</t>
    </rPh>
    <rPh sb="3" eb="5">
      <t>センキョ</t>
    </rPh>
    <rPh sb="5" eb="7">
      <t>ヨウヒン</t>
    </rPh>
    <phoneticPr fontId="1"/>
  </si>
  <si>
    <t>シュレッダー</t>
  </si>
  <si>
    <t>マットレス</t>
  </si>
  <si>
    <t>打楽器</t>
    <rPh sb="0" eb="3">
      <t>ダガッキ</t>
    </rPh>
    <phoneticPr fontId="1"/>
  </si>
  <si>
    <t>その他車両等</t>
    <rPh sb="2" eb="3">
      <t>タ</t>
    </rPh>
    <rPh sb="3" eb="5">
      <t>シャリョウ</t>
    </rPh>
    <rPh sb="5" eb="6">
      <t>ナド</t>
    </rPh>
    <phoneticPr fontId="1"/>
  </si>
  <si>
    <t>サスマタ</t>
  </si>
  <si>
    <t>ブラインド</t>
  </si>
  <si>
    <t>簡易トイレ</t>
    <rPh sb="0" eb="2">
      <t>カンイ</t>
    </rPh>
    <phoneticPr fontId="1"/>
  </si>
  <si>
    <t>事務椅子</t>
    <rPh sb="0" eb="2">
      <t>ジム</t>
    </rPh>
    <rPh sb="2" eb="4">
      <t>イス</t>
    </rPh>
    <phoneticPr fontId="1"/>
  </si>
  <si>
    <t>望遠鏡</t>
    <rPh sb="0" eb="3">
      <t>ボウエンキョウ</t>
    </rPh>
    <phoneticPr fontId="1"/>
  </si>
  <si>
    <t>砂利</t>
    <rPh sb="0" eb="2">
      <t>ジャリ</t>
    </rPh>
    <phoneticPr fontId="1"/>
  </si>
  <si>
    <t>集団検診（健康診断）</t>
    <rPh sb="0" eb="2">
      <t>シュウダン</t>
    </rPh>
    <rPh sb="2" eb="4">
      <t>ケンシン</t>
    </rPh>
    <rPh sb="5" eb="9">
      <t>ケンコウシンダン</t>
    </rPh>
    <phoneticPr fontId="1"/>
  </si>
  <si>
    <t>その他事務機器</t>
    <rPh sb="2" eb="3">
      <t>タ</t>
    </rPh>
    <rPh sb="3" eb="5">
      <t>ジム</t>
    </rPh>
    <rPh sb="5" eb="7">
      <t>キキ</t>
    </rPh>
    <phoneticPr fontId="1"/>
  </si>
  <si>
    <t>文房具、事務用品</t>
    <rPh sb="0" eb="3">
      <t>ブンボウグ</t>
    </rPh>
    <rPh sb="4" eb="6">
      <t>ジム</t>
    </rPh>
    <rPh sb="6" eb="8">
      <t>ヨウヒン</t>
    </rPh>
    <phoneticPr fontId="1"/>
  </si>
  <si>
    <t>文房具</t>
    <rPh sb="0" eb="3">
      <t>ブンボウグ</t>
    </rPh>
    <phoneticPr fontId="1"/>
  </si>
  <si>
    <t>工業用薬品</t>
    <rPh sb="0" eb="3">
      <t>コウギョウヨウ</t>
    </rPh>
    <rPh sb="3" eb="5">
      <t>ヤクヒン</t>
    </rPh>
    <phoneticPr fontId="1"/>
  </si>
  <si>
    <t>封筒</t>
    <rPh sb="0" eb="2">
      <t>フウトウ</t>
    </rPh>
    <phoneticPr fontId="1"/>
  </si>
  <si>
    <t>事務用品</t>
    <rPh sb="0" eb="2">
      <t>ジム</t>
    </rPh>
    <rPh sb="2" eb="4">
      <t>ヨウヒン</t>
    </rPh>
    <phoneticPr fontId="1"/>
  </si>
  <si>
    <t>通信機器</t>
    <rPh sb="0" eb="2">
      <t>ツウシン</t>
    </rPh>
    <rPh sb="2" eb="4">
      <t>キキ</t>
    </rPh>
    <phoneticPr fontId="1"/>
  </si>
  <si>
    <t>印章</t>
    <rPh sb="0" eb="2">
      <t>インショウ</t>
    </rPh>
    <phoneticPr fontId="1"/>
  </si>
  <si>
    <t>車両等点検・修理</t>
  </si>
  <si>
    <t>その他業務用厨房機器</t>
    <rPh sb="2" eb="3">
      <t>タ</t>
    </rPh>
    <rPh sb="3" eb="6">
      <t>ギョウムヨウ</t>
    </rPh>
    <rPh sb="6" eb="8">
      <t>チュウボウ</t>
    </rPh>
    <rPh sb="8" eb="10">
      <t>キキ</t>
    </rPh>
    <phoneticPr fontId="1"/>
  </si>
  <si>
    <t>ゴム印</t>
    <rPh sb="2" eb="3">
      <t>イン</t>
    </rPh>
    <phoneticPr fontId="1"/>
  </si>
  <si>
    <t>一般廃棄物処理</t>
    <rPh sb="0" eb="5">
      <t>イッパンハイキブツ</t>
    </rPh>
    <rPh sb="5" eb="7">
      <t>ショリ</t>
    </rPh>
    <phoneticPr fontId="1"/>
  </si>
  <si>
    <t>搬送用人工呼吸器</t>
    <rPh sb="0" eb="3">
      <t>ハンソウヨウ</t>
    </rPh>
    <rPh sb="3" eb="8">
      <t>ジンコウコキュウキ</t>
    </rPh>
    <phoneticPr fontId="1"/>
  </si>
  <si>
    <t>保育教材</t>
    <rPh sb="0" eb="4">
      <t>ホイクキョウザイ</t>
    </rPh>
    <phoneticPr fontId="1"/>
  </si>
  <si>
    <t>電話交換業務</t>
    <rPh sb="0" eb="2">
      <t>デンワ</t>
    </rPh>
    <rPh sb="2" eb="4">
      <t>コウカン</t>
    </rPh>
    <rPh sb="4" eb="6">
      <t>ギョウム</t>
    </rPh>
    <phoneticPr fontId="1"/>
  </si>
  <si>
    <t>日付印</t>
    <rPh sb="0" eb="3">
      <t>ヒヅケイン</t>
    </rPh>
    <phoneticPr fontId="1"/>
  </si>
  <si>
    <t>衛生材料品</t>
    <rPh sb="0" eb="2">
      <t>エイセイ</t>
    </rPh>
    <rPh sb="2" eb="4">
      <t>ザイリョウ</t>
    </rPh>
    <rPh sb="4" eb="5">
      <t>ヒン</t>
    </rPh>
    <phoneticPr fontId="1"/>
  </si>
  <si>
    <t>防炎加工</t>
    <rPh sb="0" eb="2">
      <t>ボウエン</t>
    </rPh>
    <rPh sb="2" eb="4">
      <t>カコウ</t>
    </rPh>
    <phoneticPr fontId="1"/>
  </si>
  <si>
    <t>水道施設巡視</t>
    <rPh sb="2" eb="4">
      <t>シセツ</t>
    </rPh>
    <rPh sb="4" eb="6">
      <t>ジュンシ</t>
    </rPh>
    <phoneticPr fontId="1"/>
  </si>
  <si>
    <t>ふすま</t>
  </si>
  <si>
    <t>その他印章類</t>
    <rPh sb="2" eb="3">
      <t>タ</t>
    </rPh>
    <rPh sb="3" eb="5">
      <t>インショウ</t>
    </rPh>
    <rPh sb="5" eb="6">
      <t>ルイ</t>
    </rPh>
    <phoneticPr fontId="1"/>
  </si>
  <si>
    <t>用紙類</t>
    <rPh sb="0" eb="2">
      <t>ヨウシ</t>
    </rPh>
    <rPh sb="2" eb="3">
      <t>ルイ</t>
    </rPh>
    <phoneticPr fontId="1"/>
  </si>
  <si>
    <t>トタン類等</t>
    <rPh sb="3" eb="4">
      <t>ルイ</t>
    </rPh>
    <rPh sb="4" eb="5">
      <t>ナド</t>
    </rPh>
    <phoneticPr fontId="1"/>
  </si>
  <si>
    <t>洗濯機</t>
    <rPh sb="0" eb="3">
      <t>センタクキ</t>
    </rPh>
    <phoneticPr fontId="1"/>
  </si>
  <si>
    <t>カーペット</t>
  </si>
  <si>
    <t>電算業務</t>
    <rPh sb="0" eb="4">
      <t>デンサンギョウム</t>
    </rPh>
    <phoneticPr fontId="1"/>
  </si>
  <si>
    <t>懸垂幕</t>
    <rPh sb="0" eb="3">
      <t>ケンスイマク</t>
    </rPh>
    <phoneticPr fontId="1"/>
  </si>
  <si>
    <t>傷害保険</t>
    <rPh sb="0" eb="2">
      <t>ショウガイ</t>
    </rPh>
    <rPh sb="2" eb="4">
      <t>ホケン</t>
    </rPh>
    <phoneticPr fontId="1"/>
  </si>
  <si>
    <t>感熱紙</t>
    <rPh sb="0" eb="3">
      <t>カンネツシ</t>
    </rPh>
    <phoneticPr fontId="1"/>
  </si>
  <si>
    <t>コピー用紙</t>
    <rPh sb="3" eb="5">
      <t>ヨウシ</t>
    </rPh>
    <phoneticPr fontId="1"/>
  </si>
  <si>
    <t>干渉計</t>
    <rPh sb="0" eb="2">
      <t>カンショウ</t>
    </rPh>
    <rPh sb="2" eb="3">
      <t>ケイ</t>
    </rPh>
    <phoneticPr fontId="1"/>
  </si>
  <si>
    <t>サッシ</t>
  </si>
  <si>
    <t>バキューム車</t>
    <rPh sb="5" eb="6">
      <t>シャ</t>
    </rPh>
    <phoneticPr fontId="1"/>
  </si>
  <si>
    <t>白衣</t>
    <rPh sb="0" eb="2">
      <t>ハクイ</t>
    </rPh>
    <phoneticPr fontId="1"/>
  </si>
  <si>
    <t>※印刷のみの場合は2印刷-1印刷・製本</t>
    <rPh sb="1" eb="3">
      <t>インサツ</t>
    </rPh>
    <rPh sb="6" eb="8">
      <t>バアイ</t>
    </rPh>
    <rPh sb="10" eb="12">
      <t>インサツ</t>
    </rPh>
    <rPh sb="14" eb="16">
      <t>インサツ</t>
    </rPh>
    <rPh sb="17" eb="19">
      <t>セイホン</t>
    </rPh>
    <phoneticPr fontId="1"/>
  </si>
  <si>
    <t>玄関マット</t>
    <rPh sb="0" eb="2">
      <t>ゲンカン</t>
    </rPh>
    <phoneticPr fontId="1"/>
  </si>
  <si>
    <t>冷凍冷蔵庫（家庭用除く）</t>
    <rPh sb="0" eb="2">
      <t>レイトウ</t>
    </rPh>
    <rPh sb="2" eb="5">
      <t>レイゾウコ</t>
    </rPh>
    <rPh sb="6" eb="9">
      <t>カテイヨウ</t>
    </rPh>
    <rPh sb="9" eb="10">
      <t>ノゾ</t>
    </rPh>
    <phoneticPr fontId="1"/>
  </si>
  <si>
    <t>上質紙</t>
    <rPh sb="0" eb="3">
      <t>ジョウシツシ</t>
    </rPh>
    <phoneticPr fontId="1"/>
  </si>
  <si>
    <t>チラシ</t>
  </si>
  <si>
    <t>包装紙</t>
    <rPh sb="0" eb="3">
      <t>ホウソウシ</t>
    </rPh>
    <phoneticPr fontId="1"/>
  </si>
  <si>
    <t>ドローン</t>
  </si>
  <si>
    <t>和紙</t>
    <rPh sb="0" eb="2">
      <t>ワシ</t>
    </rPh>
    <phoneticPr fontId="1"/>
  </si>
  <si>
    <t>受変電・非常電源</t>
  </si>
  <si>
    <t>洋紙</t>
    <rPh sb="0" eb="2">
      <t>ヨウシ</t>
    </rPh>
    <phoneticPr fontId="1"/>
  </si>
  <si>
    <t>封筒等</t>
    <rPh sb="0" eb="2">
      <t>フウトウ</t>
    </rPh>
    <rPh sb="2" eb="3">
      <t>ナド</t>
    </rPh>
    <phoneticPr fontId="1"/>
  </si>
  <si>
    <t>レジロール</t>
  </si>
  <si>
    <t>展示用家具</t>
    <rPh sb="0" eb="3">
      <t>テンジヨウ</t>
    </rPh>
    <rPh sb="3" eb="5">
      <t>カグ</t>
    </rPh>
    <phoneticPr fontId="1"/>
  </si>
  <si>
    <t>イベント用品</t>
    <rPh sb="4" eb="6">
      <t>ヨウヒン</t>
    </rPh>
    <phoneticPr fontId="1"/>
  </si>
  <si>
    <t>その他用紙類</t>
    <rPh sb="2" eb="3">
      <t>タ</t>
    </rPh>
    <rPh sb="3" eb="5">
      <t>ヨウシ</t>
    </rPh>
    <rPh sb="5" eb="6">
      <t>ルイ</t>
    </rPh>
    <phoneticPr fontId="1"/>
  </si>
  <si>
    <t>手袋</t>
    <rPh sb="0" eb="2">
      <t>テブクロ</t>
    </rPh>
    <phoneticPr fontId="1"/>
  </si>
  <si>
    <t>塩酸</t>
    <rPh sb="0" eb="2">
      <t>エンサン</t>
    </rPh>
    <phoneticPr fontId="1"/>
  </si>
  <si>
    <t>教育機器</t>
    <rPh sb="0" eb="2">
      <t>キョウイク</t>
    </rPh>
    <rPh sb="2" eb="4">
      <t>キキ</t>
    </rPh>
    <phoneticPr fontId="1"/>
  </si>
  <si>
    <t>ＤＶＤ</t>
  </si>
  <si>
    <t>書籍</t>
    <rPh sb="0" eb="2">
      <t>ショセキ</t>
    </rPh>
    <phoneticPr fontId="1"/>
  </si>
  <si>
    <t>体育器具</t>
    <rPh sb="0" eb="2">
      <t>タイイク</t>
    </rPh>
    <rPh sb="2" eb="4">
      <t>キグ</t>
    </rPh>
    <phoneticPr fontId="1"/>
  </si>
  <si>
    <t>雑誌</t>
    <rPh sb="0" eb="2">
      <t>ザッシ</t>
    </rPh>
    <phoneticPr fontId="1"/>
  </si>
  <si>
    <t>教育用教材等</t>
  </si>
  <si>
    <t>贈答品</t>
    <rPh sb="0" eb="3">
      <t>ゾウトウヒン</t>
    </rPh>
    <phoneticPr fontId="1"/>
  </si>
  <si>
    <t>水道料金収納業務</t>
    <rPh sb="0" eb="2">
      <t>スイドウ</t>
    </rPh>
    <rPh sb="2" eb="4">
      <t>リョウキン</t>
    </rPh>
    <rPh sb="4" eb="6">
      <t>シュウノウ</t>
    </rPh>
    <rPh sb="6" eb="8">
      <t>ギョウム</t>
    </rPh>
    <phoneticPr fontId="1"/>
  </si>
  <si>
    <t>映画・ビデオ制作</t>
    <rPh sb="0" eb="2">
      <t>エイガ</t>
    </rPh>
    <rPh sb="6" eb="8">
      <t>セイサク</t>
    </rPh>
    <phoneticPr fontId="1"/>
  </si>
  <si>
    <t>一般家具</t>
    <rPh sb="0" eb="2">
      <t>イッパン</t>
    </rPh>
    <rPh sb="2" eb="4">
      <t>カグ</t>
    </rPh>
    <phoneticPr fontId="1"/>
  </si>
  <si>
    <t>新聞</t>
    <rPh sb="0" eb="2">
      <t>シンブン</t>
    </rPh>
    <phoneticPr fontId="1"/>
  </si>
  <si>
    <t>量水器</t>
    <rPh sb="0" eb="3">
      <t>リョウスイキ</t>
    </rPh>
    <phoneticPr fontId="1"/>
  </si>
  <si>
    <t>厨房機器</t>
    <rPh sb="0" eb="2">
      <t>チュウボウ</t>
    </rPh>
    <rPh sb="2" eb="4">
      <t>キキ</t>
    </rPh>
    <phoneticPr fontId="1"/>
  </si>
  <si>
    <t>紙おむつ</t>
    <rPh sb="0" eb="1">
      <t>カミ</t>
    </rPh>
    <phoneticPr fontId="1"/>
  </si>
  <si>
    <t>上水槽</t>
    <rPh sb="0" eb="1">
      <t>ジョウ</t>
    </rPh>
    <rPh sb="1" eb="3">
      <t>スイソウ</t>
    </rPh>
    <phoneticPr fontId="1"/>
  </si>
  <si>
    <t>家具</t>
    <rPh sb="0" eb="2">
      <t>カグ</t>
    </rPh>
    <phoneticPr fontId="1"/>
  </si>
  <si>
    <t>電話設備</t>
    <rPh sb="0" eb="2">
      <t>デンワ</t>
    </rPh>
    <rPh sb="2" eb="4">
      <t>セツビ</t>
    </rPh>
    <phoneticPr fontId="1"/>
  </si>
  <si>
    <t>オフィス家具</t>
    <rPh sb="4" eb="6">
      <t>カグ</t>
    </rPh>
    <phoneticPr fontId="1"/>
  </si>
  <si>
    <t>木製家具</t>
    <rPh sb="0" eb="4">
      <t>モクセイカグ</t>
    </rPh>
    <phoneticPr fontId="1"/>
  </si>
  <si>
    <t>時計・眼鏡</t>
    <rPh sb="0" eb="2">
      <t>トケイ</t>
    </rPh>
    <rPh sb="3" eb="5">
      <t>メガネ</t>
    </rPh>
    <phoneticPr fontId="1"/>
  </si>
  <si>
    <t>介護予防</t>
    <rPh sb="0" eb="2">
      <t>カイゴ</t>
    </rPh>
    <rPh sb="2" eb="4">
      <t>ヨボウ</t>
    </rPh>
    <phoneticPr fontId="1"/>
  </si>
  <si>
    <t>油圧リフト</t>
    <rPh sb="0" eb="2">
      <t>ユアツ</t>
    </rPh>
    <phoneticPr fontId="1"/>
  </si>
  <si>
    <t>上記に分類されない教材等</t>
    <rPh sb="0" eb="2">
      <t>ジョウキ</t>
    </rPh>
    <rPh sb="3" eb="5">
      <t>ブンルイ</t>
    </rPh>
    <rPh sb="9" eb="11">
      <t>キョウザイ</t>
    </rPh>
    <rPh sb="11" eb="12">
      <t>トウ</t>
    </rPh>
    <phoneticPr fontId="1"/>
  </si>
  <si>
    <t>移動棚</t>
    <rPh sb="0" eb="2">
      <t>イドウ</t>
    </rPh>
    <rPh sb="2" eb="3">
      <t>ダナ</t>
    </rPh>
    <phoneticPr fontId="1"/>
  </si>
  <si>
    <t>ベッド</t>
  </si>
  <si>
    <t>舞台装置</t>
    <rPh sb="0" eb="4">
      <t>ブタイソウチ</t>
    </rPh>
    <phoneticPr fontId="1"/>
  </si>
  <si>
    <t>ドラム缶</t>
    <rPh sb="3" eb="4">
      <t>カン</t>
    </rPh>
    <phoneticPr fontId="1"/>
  </si>
  <si>
    <t>前記に分類されない買受け</t>
    <rPh sb="0" eb="2">
      <t>ゼンキ</t>
    </rPh>
    <rPh sb="3" eb="5">
      <t>ブンルイ</t>
    </rPh>
    <rPh sb="9" eb="11">
      <t>カイウケ</t>
    </rPh>
    <phoneticPr fontId="1"/>
  </si>
  <si>
    <t>パーテーション</t>
  </si>
  <si>
    <t>水平器</t>
    <rPh sb="0" eb="3">
      <t>スイヘイキ</t>
    </rPh>
    <phoneticPr fontId="1"/>
  </si>
  <si>
    <t>室内サイン</t>
    <rPh sb="0" eb="2">
      <t>シツナイ</t>
    </rPh>
    <phoneticPr fontId="1"/>
  </si>
  <si>
    <t>建設機械類</t>
    <rPh sb="0" eb="2">
      <t>ケンセツ</t>
    </rPh>
    <rPh sb="2" eb="4">
      <t>キカイ</t>
    </rPh>
    <rPh sb="4" eb="5">
      <t>ルイ</t>
    </rPh>
    <phoneticPr fontId="1"/>
  </si>
  <si>
    <t>室内装備品</t>
    <rPh sb="0" eb="2">
      <t>シツナイ</t>
    </rPh>
    <rPh sb="2" eb="5">
      <t>ソウビヒン</t>
    </rPh>
    <phoneticPr fontId="1"/>
  </si>
  <si>
    <t>ペットボトル</t>
  </si>
  <si>
    <t>紅白幕</t>
    <rPh sb="0" eb="3">
      <t>コウハクマク</t>
    </rPh>
    <phoneticPr fontId="1"/>
  </si>
  <si>
    <t>その他室内装備品</t>
    <rPh sb="2" eb="3">
      <t>タ</t>
    </rPh>
    <rPh sb="3" eb="5">
      <t>シツナイ</t>
    </rPh>
    <rPh sb="5" eb="8">
      <t>ソウビヒン</t>
    </rPh>
    <phoneticPr fontId="1"/>
  </si>
  <si>
    <t>その他工業用薬品</t>
    <rPh sb="2" eb="3">
      <t>タ</t>
    </rPh>
    <rPh sb="3" eb="6">
      <t>コウギョウヨウ</t>
    </rPh>
    <rPh sb="6" eb="8">
      <t>ヤクヒン</t>
    </rPh>
    <phoneticPr fontId="1"/>
  </si>
  <si>
    <t>塗料等</t>
    <rPh sb="0" eb="2">
      <t>トリョウ</t>
    </rPh>
    <rPh sb="2" eb="3">
      <t>ナド</t>
    </rPh>
    <phoneticPr fontId="1"/>
  </si>
  <si>
    <t>音響機器・設備</t>
    <rPh sb="0" eb="2">
      <t>オンキョウ</t>
    </rPh>
    <rPh sb="2" eb="4">
      <t>キキ</t>
    </rPh>
    <rPh sb="5" eb="7">
      <t>セツビ</t>
    </rPh>
    <phoneticPr fontId="1"/>
  </si>
  <si>
    <t>畳</t>
    <rPh sb="0" eb="1">
      <t>タタミ</t>
    </rPh>
    <phoneticPr fontId="1"/>
  </si>
  <si>
    <t>ストレスチェック業務</t>
    <rPh sb="8" eb="10">
      <t>ギョウム</t>
    </rPh>
    <phoneticPr fontId="1"/>
  </si>
  <si>
    <t>建具</t>
    <rPh sb="0" eb="2">
      <t>タテグ</t>
    </rPh>
    <phoneticPr fontId="1"/>
  </si>
  <si>
    <t>網戸</t>
    <rPh sb="0" eb="2">
      <t>アミド</t>
    </rPh>
    <phoneticPr fontId="1"/>
  </si>
  <si>
    <t>弁類</t>
    <rPh sb="0" eb="1">
      <t>ベン</t>
    </rPh>
    <rPh sb="1" eb="2">
      <t>ルイ</t>
    </rPh>
    <phoneticPr fontId="1"/>
  </si>
  <si>
    <t>その他建具</t>
    <rPh sb="2" eb="3">
      <t>タ</t>
    </rPh>
    <rPh sb="3" eb="5">
      <t>タテグ</t>
    </rPh>
    <phoneticPr fontId="1"/>
  </si>
  <si>
    <t>広告</t>
    <rPh sb="0" eb="2">
      <t>コウコク</t>
    </rPh>
    <phoneticPr fontId="1"/>
  </si>
  <si>
    <t>純水装置</t>
    <rPh sb="0" eb="2">
      <t>ジュンスイ</t>
    </rPh>
    <rPh sb="2" eb="4">
      <t>ソウチ</t>
    </rPh>
    <phoneticPr fontId="1"/>
  </si>
  <si>
    <t>家庭用厨房機器</t>
    <rPh sb="0" eb="3">
      <t>カテイヨウ</t>
    </rPh>
    <rPh sb="3" eb="5">
      <t>チュウボウ</t>
    </rPh>
    <rPh sb="5" eb="7">
      <t>キキ</t>
    </rPh>
    <phoneticPr fontId="1"/>
  </si>
  <si>
    <t>炊飯器</t>
    <rPh sb="0" eb="3">
      <t>スイハンキ</t>
    </rPh>
    <phoneticPr fontId="1"/>
  </si>
  <si>
    <t>湯沸器</t>
    <rPh sb="0" eb="2">
      <t>ユワカシ</t>
    </rPh>
    <rPh sb="2" eb="3">
      <t>キ</t>
    </rPh>
    <phoneticPr fontId="1"/>
  </si>
  <si>
    <t>流し台</t>
    <rPh sb="0" eb="1">
      <t>ナガ</t>
    </rPh>
    <rPh sb="2" eb="3">
      <t>ダイ</t>
    </rPh>
    <phoneticPr fontId="1"/>
  </si>
  <si>
    <t>その他家庭用厨房機器</t>
    <rPh sb="2" eb="3">
      <t>タ</t>
    </rPh>
    <rPh sb="3" eb="6">
      <t>カテイヨウ</t>
    </rPh>
    <rPh sb="6" eb="10">
      <t>チュウボウキキ</t>
    </rPh>
    <phoneticPr fontId="1"/>
  </si>
  <si>
    <t>上記に分類されない物品</t>
    <rPh sb="0" eb="2">
      <t>ジョウキ</t>
    </rPh>
    <rPh sb="3" eb="5">
      <t>ブンルイ</t>
    </rPh>
    <rPh sb="9" eb="11">
      <t>ブッピン</t>
    </rPh>
    <phoneticPr fontId="1"/>
  </si>
  <si>
    <t>業務用厨房機器</t>
    <rPh sb="0" eb="3">
      <t>ギョウムヨウ</t>
    </rPh>
    <rPh sb="3" eb="5">
      <t>チュウボウ</t>
    </rPh>
    <rPh sb="5" eb="7">
      <t>キキ</t>
    </rPh>
    <phoneticPr fontId="1"/>
  </si>
  <si>
    <t>浄化槽設備</t>
    <rPh sb="0" eb="3">
      <t>ジョウカソウ</t>
    </rPh>
    <rPh sb="3" eb="5">
      <t>セツビ</t>
    </rPh>
    <phoneticPr fontId="1"/>
  </si>
  <si>
    <t>給食調理用器具</t>
    <rPh sb="0" eb="2">
      <t>キュウショク</t>
    </rPh>
    <rPh sb="2" eb="5">
      <t>チョウリヨウ</t>
    </rPh>
    <rPh sb="5" eb="7">
      <t>キグ</t>
    </rPh>
    <phoneticPr fontId="1"/>
  </si>
  <si>
    <t>プール用品</t>
  </si>
  <si>
    <t>ぬいぐるみ</t>
  </si>
  <si>
    <t>ブロック</t>
  </si>
  <si>
    <t>フライパン</t>
  </si>
  <si>
    <t>ポリ塩化アルミニウム</t>
    <rPh sb="2" eb="4">
      <t>エンカ</t>
    </rPh>
    <phoneticPr fontId="1"/>
  </si>
  <si>
    <t>フォーム印刷</t>
    <rPh sb="4" eb="6">
      <t>インサツ</t>
    </rPh>
    <phoneticPr fontId="1"/>
  </si>
  <si>
    <t>鍋</t>
    <rPh sb="0" eb="1">
      <t>ナベ</t>
    </rPh>
    <phoneticPr fontId="1"/>
  </si>
  <si>
    <t>包丁</t>
    <rPh sb="0" eb="2">
      <t>ホウチョウ</t>
    </rPh>
    <phoneticPr fontId="1"/>
  </si>
  <si>
    <t>食器類</t>
    <rPh sb="0" eb="2">
      <t>ショッキ</t>
    </rPh>
    <rPh sb="2" eb="3">
      <t>ルイ</t>
    </rPh>
    <phoneticPr fontId="1"/>
  </si>
  <si>
    <t>動物用品</t>
    <rPh sb="0" eb="2">
      <t>ドウブツ</t>
    </rPh>
    <rPh sb="2" eb="4">
      <t>ヨウヒン</t>
    </rPh>
    <phoneticPr fontId="1"/>
  </si>
  <si>
    <t>茶道具</t>
    <rPh sb="0" eb="1">
      <t>チャ</t>
    </rPh>
    <rPh sb="1" eb="3">
      <t>ドウグ</t>
    </rPh>
    <phoneticPr fontId="1"/>
  </si>
  <si>
    <t>計量機器</t>
    <rPh sb="0" eb="2">
      <t>ケイリョウ</t>
    </rPh>
    <rPh sb="2" eb="4">
      <t>キキ</t>
    </rPh>
    <phoneticPr fontId="1"/>
  </si>
  <si>
    <t>その他厨房機器・用品</t>
    <rPh sb="2" eb="3">
      <t>タ</t>
    </rPh>
    <rPh sb="3" eb="5">
      <t>チュウボウ</t>
    </rPh>
    <rPh sb="5" eb="7">
      <t>キキ</t>
    </rPh>
    <rPh sb="8" eb="10">
      <t>ヨウヒン</t>
    </rPh>
    <phoneticPr fontId="1"/>
  </si>
  <si>
    <t>その他厨房機器・用品</t>
    <rPh sb="2" eb="5">
      <t>タチュウボウ</t>
    </rPh>
    <rPh sb="5" eb="7">
      <t>キキ</t>
    </rPh>
    <rPh sb="8" eb="10">
      <t>ヨウヒン</t>
    </rPh>
    <phoneticPr fontId="1"/>
  </si>
  <si>
    <t>塩化第二鉄</t>
    <rPh sb="0" eb="2">
      <t>エンカ</t>
    </rPh>
    <rPh sb="2" eb="5">
      <t>ダイニテツ</t>
    </rPh>
    <phoneticPr fontId="1"/>
  </si>
  <si>
    <t>舞台照明</t>
    <rPh sb="0" eb="2">
      <t>ブタイ</t>
    </rPh>
    <rPh sb="2" eb="4">
      <t>ショウメイ</t>
    </rPh>
    <phoneticPr fontId="1"/>
  </si>
  <si>
    <t>その他衛生材料品</t>
    <rPh sb="2" eb="3">
      <t>タ</t>
    </rPh>
    <rPh sb="3" eb="5">
      <t>エイセイ</t>
    </rPh>
    <rPh sb="5" eb="7">
      <t>ザイリョウ</t>
    </rPh>
    <rPh sb="7" eb="8">
      <t>ヒン</t>
    </rPh>
    <phoneticPr fontId="1"/>
  </si>
  <si>
    <t>印刷</t>
    <rPh sb="0" eb="2">
      <t>インサツ</t>
    </rPh>
    <phoneticPr fontId="1"/>
  </si>
  <si>
    <t>調光器</t>
    <rPh sb="0" eb="3">
      <t>チョウコウキ</t>
    </rPh>
    <phoneticPr fontId="1"/>
  </si>
  <si>
    <t>病院給食</t>
    <rPh sb="0" eb="2">
      <t>ビョウイン</t>
    </rPh>
    <rPh sb="2" eb="4">
      <t>キュウショク</t>
    </rPh>
    <phoneticPr fontId="1"/>
  </si>
  <si>
    <t>音響機器</t>
    <rPh sb="0" eb="2">
      <t>オンキョウ</t>
    </rPh>
    <rPh sb="2" eb="4">
      <t>キキ</t>
    </rPh>
    <phoneticPr fontId="1"/>
  </si>
  <si>
    <t>舞台道具（大道具）</t>
    <rPh sb="0" eb="2">
      <t>ブタイ</t>
    </rPh>
    <rPh sb="2" eb="4">
      <t>ドウグ</t>
    </rPh>
    <rPh sb="5" eb="8">
      <t>オオドウグ</t>
    </rPh>
    <phoneticPr fontId="1"/>
  </si>
  <si>
    <t>小道具</t>
    <rPh sb="0" eb="3">
      <t>コドウグ</t>
    </rPh>
    <phoneticPr fontId="1"/>
  </si>
  <si>
    <t>蛍光灯</t>
    <rPh sb="0" eb="3">
      <t>ケイコウトウ</t>
    </rPh>
    <phoneticPr fontId="1"/>
  </si>
  <si>
    <t>案内板</t>
    <rPh sb="0" eb="3">
      <t>アンナイバン</t>
    </rPh>
    <phoneticPr fontId="1"/>
  </si>
  <si>
    <t>舞台幕</t>
    <rPh sb="0" eb="2">
      <t>ブタイ</t>
    </rPh>
    <rPh sb="2" eb="3">
      <t>マク</t>
    </rPh>
    <phoneticPr fontId="1"/>
  </si>
  <si>
    <t>タクシー運行業務</t>
    <rPh sb="4" eb="6">
      <t>ウンコウ</t>
    </rPh>
    <rPh sb="6" eb="8">
      <t>ギョウム</t>
    </rPh>
    <phoneticPr fontId="1"/>
  </si>
  <si>
    <t>その他消防用機械器具</t>
    <rPh sb="2" eb="3">
      <t>タ</t>
    </rPh>
    <rPh sb="3" eb="6">
      <t>ショウボウヨウ</t>
    </rPh>
    <rPh sb="6" eb="10">
      <t>キカイキグ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</si>
  <si>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1"/>
  </si>
  <si>
    <t>緞帳</t>
    <rPh sb="0" eb="2">
      <t>ドンチョウ</t>
    </rPh>
    <phoneticPr fontId="1"/>
  </si>
  <si>
    <t>その他燃料類・油脂類</t>
    <rPh sb="2" eb="3">
      <t>タ</t>
    </rPh>
    <rPh sb="3" eb="5">
      <t>ネンリョウ</t>
    </rPh>
    <rPh sb="5" eb="6">
      <t>ルイ</t>
    </rPh>
    <rPh sb="7" eb="9">
      <t>ユシ</t>
    </rPh>
    <rPh sb="9" eb="10">
      <t>ルイ</t>
    </rPh>
    <phoneticPr fontId="1"/>
  </si>
  <si>
    <t>その他舞台装置</t>
    <rPh sb="2" eb="3">
      <t>タ</t>
    </rPh>
    <rPh sb="3" eb="7">
      <t>ブタイソウチ</t>
    </rPh>
    <phoneticPr fontId="1"/>
  </si>
  <si>
    <t>空調設備</t>
    <rPh sb="0" eb="2">
      <t>クウチョウ</t>
    </rPh>
    <rPh sb="2" eb="4">
      <t>セツビ</t>
    </rPh>
    <phoneticPr fontId="1"/>
  </si>
  <si>
    <t>受付・電話交換</t>
    <rPh sb="0" eb="2">
      <t>ウケツケ</t>
    </rPh>
    <rPh sb="3" eb="5">
      <t>デンワ</t>
    </rPh>
    <rPh sb="5" eb="7">
      <t>コウカン</t>
    </rPh>
    <phoneticPr fontId="1"/>
  </si>
  <si>
    <t>寝具類</t>
    <rPh sb="0" eb="3">
      <t>シングルイ</t>
    </rPh>
    <phoneticPr fontId="1"/>
  </si>
  <si>
    <t>毛布</t>
    <rPh sb="0" eb="2">
      <t>モウフ</t>
    </rPh>
    <phoneticPr fontId="1"/>
  </si>
  <si>
    <t>シーツ</t>
  </si>
  <si>
    <t>ＣＤ・ＤＶＤ</t>
  </si>
  <si>
    <t>介護用品</t>
    <rPh sb="0" eb="4">
      <t>カイゴヨウヒン</t>
    </rPh>
    <phoneticPr fontId="1"/>
  </si>
  <si>
    <t>その他寝具類</t>
    <rPh sb="2" eb="3">
      <t>タ</t>
    </rPh>
    <rPh sb="3" eb="5">
      <t>シング</t>
    </rPh>
    <rPh sb="5" eb="6">
      <t>ルイ</t>
    </rPh>
    <phoneticPr fontId="1"/>
  </si>
  <si>
    <t>水（非常用水は除く）</t>
  </si>
  <si>
    <t>前記に分類されない電算業務</t>
    <rPh sb="0" eb="2">
      <t>ゼンキ</t>
    </rPh>
    <rPh sb="3" eb="5">
      <t>ブンルイ</t>
    </rPh>
    <rPh sb="9" eb="13">
      <t>デンサンギョウム</t>
    </rPh>
    <phoneticPr fontId="1"/>
  </si>
  <si>
    <t>自動車等</t>
    <rPh sb="0" eb="3">
      <t>ジドウシャ</t>
    </rPh>
    <rPh sb="3" eb="4">
      <t>ナド</t>
    </rPh>
    <phoneticPr fontId="1"/>
  </si>
  <si>
    <t>顕微鏡</t>
    <rPh sb="0" eb="3">
      <t>ケンビキョウ</t>
    </rPh>
    <phoneticPr fontId="1"/>
  </si>
  <si>
    <t>箱わな・くくりわな</t>
    <rPh sb="0" eb="1">
      <t>ハコ</t>
    </rPh>
    <phoneticPr fontId="1"/>
  </si>
  <si>
    <t>移動補助機器</t>
    <rPh sb="0" eb="2">
      <t>イドウ</t>
    </rPh>
    <rPh sb="2" eb="4">
      <t>ホジョ</t>
    </rPh>
    <rPh sb="4" eb="6">
      <t>キキ</t>
    </rPh>
    <phoneticPr fontId="1"/>
  </si>
  <si>
    <t>一般車両(乗用自動車)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1"/>
  </si>
  <si>
    <t>その他農業用薬品</t>
    <rPh sb="2" eb="3">
      <t>タ</t>
    </rPh>
    <rPh sb="3" eb="6">
      <t>ノウギョウヨウ</t>
    </rPh>
    <rPh sb="6" eb="8">
      <t>ヤクヒン</t>
    </rPh>
    <phoneticPr fontId="1"/>
  </si>
  <si>
    <t>日用雑貨</t>
    <rPh sb="0" eb="2">
      <t>ニチヨウ</t>
    </rPh>
    <rPh sb="2" eb="4">
      <t>ザッカ</t>
    </rPh>
    <phoneticPr fontId="1"/>
  </si>
  <si>
    <t>普通自動車</t>
    <rPh sb="0" eb="2">
      <t>フツウ</t>
    </rPh>
    <rPh sb="2" eb="5">
      <t>ジドウシャ</t>
    </rPh>
    <phoneticPr fontId="1"/>
  </si>
  <si>
    <t>その他施設の活性炭入替え・再生業務</t>
    <rPh sb="2" eb="3">
      <t>タ</t>
    </rPh>
    <rPh sb="3" eb="5">
      <t>シセツ</t>
    </rPh>
    <phoneticPr fontId="1"/>
  </si>
  <si>
    <t>軽自動車</t>
    <rPh sb="0" eb="4">
      <t>ケイジドウシャ</t>
    </rPh>
    <phoneticPr fontId="1"/>
  </si>
  <si>
    <t>制服</t>
    <rPh sb="0" eb="2">
      <t>セイフク</t>
    </rPh>
    <phoneticPr fontId="1"/>
  </si>
  <si>
    <t>上水槽清掃</t>
    <rPh sb="0" eb="2">
      <t>ジョウスイ</t>
    </rPh>
    <rPh sb="2" eb="3">
      <t>ソウ</t>
    </rPh>
    <rPh sb="3" eb="5">
      <t>セイソウ</t>
    </rPh>
    <phoneticPr fontId="1"/>
  </si>
  <si>
    <t>一般車両(貨物自動車)</t>
    <rPh sb="0" eb="4">
      <t>イッパンシャリョウ</t>
    </rPh>
    <rPh sb="5" eb="7">
      <t>カモツ</t>
    </rPh>
    <rPh sb="7" eb="10">
      <t>ジドウシャ</t>
    </rPh>
    <phoneticPr fontId="1"/>
  </si>
  <si>
    <t>医療機器</t>
    <rPh sb="0" eb="2">
      <t>イリョウ</t>
    </rPh>
    <rPh sb="2" eb="4">
      <t>キキ</t>
    </rPh>
    <phoneticPr fontId="1"/>
  </si>
  <si>
    <t>普通貨物自動車</t>
    <rPh sb="0" eb="2">
      <t>フツウ</t>
    </rPh>
    <rPh sb="2" eb="4">
      <t>カモツ</t>
    </rPh>
    <rPh sb="4" eb="7">
      <t>ジドウシャ</t>
    </rPh>
    <phoneticPr fontId="1"/>
  </si>
  <si>
    <t>美術・芸術教材</t>
    <rPh sb="0" eb="2">
      <t>ビジュツ</t>
    </rPh>
    <rPh sb="3" eb="5">
      <t>ゲイジュツ</t>
    </rPh>
    <rPh sb="5" eb="7">
      <t>キョウザイ</t>
    </rPh>
    <phoneticPr fontId="1"/>
  </si>
  <si>
    <t>トラック</t>
  </si>
  <si>
    <t>ごみ処理施設の活性炭入替え・再生業務</t>
    <rPh sb="2" eb="4">
      <t>ショリ</t>
    </rPh>
    <rPh sb="4" eb="6">
      <t>シセツ</t>
    </rPh>
    <phoneticPr fontId="1"/>
  </si>
  <si>
    <t>バス</t>
  </si>
  <si>
    <t>その他の物品</t>
  </si>
  <si>
    <t>ボイラー</t>
  </si>
  <si>
    <t>家電製品</t>
    <rPh sb="0" eb="2">
      <t>カデン</t>
    </rPh>
    <rPh sb="2" eb="4">
      <t>セイヒン</t>
    </rPh>
    <phoneticPr fontId="1"/>
  </si>
  <si>
    <t>ポンプ車</t>
    <rPh sb="3" eb="4">
      <t>シャ</t>
    </rPh>
    <phoneticPr fontId="1"/>
  </si>
  <si>
    <t>救助工作車</t>
    <rPh sb="0" eb="2">
      <t>キュウジョ</t>
    </rPh>
    <rPh sb="2" eb="5">
      <t>コウサクシャ</t>
    </rPh>
    <phoneticPr fontId="1"/>
  </si>
  <si>
    <t>救急車</t>
    <rPh sb="0" eb="3">
      <t>キュウキュウシャ</t>
    </rPh>
    <phoneticPr fontId="1"/>
  </si>
  <si>
    <t>会議室</t>
    <rPh sb="0" eb="3">
      <t>カイギシツ</t>
    </rPh>
    <phoneticPr fontId="1"/>
  </si>
  <si>
    <t>その他消防車両</t>
    <rPh sb="2" eb="3">
      <t>タ</t>
    </rPh>
    <rPh sb="3" eb="7">
      <t>ショウボウシャリョウ</t>
    </rPh>
    <phoneticPr fontId="1"/>
  </si>
  <si>
    <t>その他自動車用品・部品</t>
    <rPh sb="2" eb="3">
      <t>タ</t>
    </rPh>
    <rPh sb="3" eb="6">
      <t>ジドウシャ</t>
    </rPh>
    <rPh sb="6" eb="8">
      <t>ヨウヒン</t>
    </rPh>
    <rPh sb="9" eb="11">
      <t>ブヒン</t>
    </rPh>
    <phoneticPr fontId="1"/>
  </si>
  <si>
    <t>その他ガス燃料</t>
    <rPh sb="2" eb="3">
      <t>タ</t>
    </rPh>
    <rPh sb="5" eb="7">
      <t>ネンリョウ</t>
    </rPh>
    <phoneticPr fontId="1"/>
  </si>
  <si>
    <t>特殊車両(消防車両)</t>
    <rPh sb="0" eb="2">
      <t>トクシュ</t>
    </rPh>
    <rPh sb="2" eb="4">
      <t>シャリョウ</t>
    </rPh>
    <rPh sb="5" eb="7">
      <t>ショウボウ</t>
    </rPh>
    <rPh sb="7" eb="9">
      <t>シャリョウ</t>
    </rPh>
    <phoneticPr fontId="1"/>
  </si>
  <si>
    <t>車両運行管理</t>
    <rPh sb="0" eb="2">
      <t>シャリョウ</t>
    </rPh>
    <rPh sb="2" eb="4">
      <t>ウンコウ</t>
    </rPh>
    <rPh sb="4" eb="6">
      <t>カンリ</t>
    </rPh>
    <phoneticPr fontId="1"/>
  </si>
  <si>
    <t>その他音楽・映像ソフト</t>
    <rPh sb="2" eb="3">
      <t>タ</t>
    </rPh>
    <rPh sb="3" eb="5">
      <t>オンガク</t>
    </rPh>
    <rPh sb="6" eb="8">
      <t>エイゾウ</t>
    </rPh>
    <phoneticPr fontId="1"/>
  </si>
  <si>
    <t>植物・園芸用品</t>
    <rPh sb="0" eb="2">
      <t>ショクブツ</t>
    </rPh>
    <rPh sb="3" eb="5">
      <t>エンゲイ</t>
    </rPh>
    <rPh sb="5" eb="7">
      <t>ヨウヒン</t>
    </rPh>
    <phoneticPr fontId="1"/>
  </si>
  <si>
    <t>特殊車両(その他特装車)</t>
    <rPh sb="0" eb="4">
      <t>トクシュシャリョウ</t>
    </rPh>
    <rPh sb="7" eb="8">
      <t>タ</t>
    </rPh>
    <rPh sb="8" eb="11">
      <t>トクソウシャ</t>
    </rPh>
    <phoneticPr fontId="1"/>
  </si>
  <si>
    <t>タンクローリー</t>
  </si>
  <si>
    <t>トレーラー</t>
  </si>
  <si>
    <t>クレーン車</t>
    <rPh sb="4" eb="5">
      <t>シャ</t>
    </rPh>
    <phoneticPr fontId="1"/>
  </si>
  <si>
    <t>繊維製品</t>
    <rPh sb="0" eb="2">
      <t>センイ</t>
    </rPh>
    <rPh sb="2" eb="4">
      <t>セイヒン</t>
    </rPh>
    <phoneticPr fontId="1"/>
  </si>
  <si>
    <t>ゴミ収集車</t>
    <rPh sb="2" eb="5">
      <t>シュウシュウシャ</t>
    </rPh>
    <phoneticPr fontId="1"/>
  </si>
  <si>
    <t>新聞紙</t>
    <rPh sb="0" eb="3">
      <t>シンブンシ</t>
    </rPh>
    <phoneticPr fontId="1"/>
  </si>
  <si>
    <t>ＯＨＰ</t>
  </si>
  <si>
    <t>リフト車</t>
    <rPh sb="3" eb="4">
      <t>クルマ</t>
    </rPh>
    <phoneticPr fontId="1"/>
  </si>
  <si>
    <t>茶類</t>
    <rPh sb="0" eb="1">
      <t>チャ</t>
    </rPh>
    <rPh sb="1" eb="2">
      <t>ルイ</t>
    </rPh>
    <phoneticPr fontId="1"/>
  </si>
  <si>
    <t>その他特装車</t>
    <rPh sb="2" eb="3">
      <t>タ</t>
    </rPh>
    <rPh sb="3" eb="6">
      <t>トクソウシャ</t>
    </rPh>
    <phoneticPr fontId="1"/>
  </si>
  <si>
    <t>レコード</t>
  </si>
  <si>
    <t>防火衣・防火服</t>
    <rPh sb="0" eb="3">
      <t>ボウカイ</t>
    </rPh>
    <rPh sb="4" eb="6">
      <t>ボウカ</t>
    </rPh>
    <rPh sb="6" eb="7">
      <t>フク</t>
    </rPh>
    <phoneticPr fontId="1"/>
  </si>
  <si>
    <t>建設車両</t>
    <rPh sb="0" eb="2">
      <t>ケンセツ</t>
    </rPh>
    <rPh sb="2" eb="4">
      <t>シャリョウ</t>
    </rPh>
    <phoneticPr fontId="1"/>
  </si>
  <si>
    <t>フォークリフト</t>
  </si>
  <si>
    <t>テント</t>
  </si>
  <si>
    <t>エアコン</t>
  </si>
  <si>
    <t>洗濯業務</t>
    <rPh sb="0" eb="2">
      <t>センタク</t>
    </rPh>
    <rPh sb="2" eb="4">
      <t>ギョウム</t>
    </rPh>
    <phoneticPr fontId="1"/>
  </si>
  <si>
    <t>高所作業車</t>
    <rPh sb="0" eb="2">
      <t>コウショ</t>
    </rPh>
    <rPh sb="2" eb="5">
      <t>サギョウシャ</t>
    </rPh>
    <phoneticPr fontId="1"/>
  </si>
  <si>
    <t>ホイールローダー</t>
  </si>
  <si>
    <t>硫酸</t>
    <rPh sb="0" eb="2">
      <t>リュウサン</t>
    </rPh>
    <phoneticPr fontId="1"/>
  </si>
  <si>
    <t>トレーニング機器</t>
  </si>
  <si>
    <t>その他産業車両</t>
    <rPh sb="2" eb="3">
      <t>タ</t>
    </rPh>
    <rPh sb="3" eb="5">
      <t>サンギョウ</t>
    </rPh>
    <rPh sb="5" eb="7">
      <t>シャリョウ</t>
    </rPh>
    <phoneticPr fontId="1"/>
  </si>
  <si>
    <t>自動車用部品</t>
    <rPh sb="0" eb="3">
      <t>ジドウシャ</t>
    </rPh>
    <rPh sb="3" eb="4">
      <t>ヨウ</t>
    </rPh>
    <rPh sb="4" eb="6">
      <t>ブヒン</t>
    </rPh>
    <phoneticPr fontId="1"/>
  </si>
  <si>
    <t>その他医療用薬品</t>
    <rPh sb="2" eb="3">
      <t>タ</t>
    </rPh>
    <rPh sb="3" eb="6">
      <t>イリョウヨウ</t>
    </rPh>
    <rPh sb="6" eb="8">
      <t>ヤクヒン</t>
    </rPh>
    <phoneticPr fontId="1"/>
  </si>
  <si>
    <t>その他表彰用品</t>
    <rPh sb="2" eb="3">
      <t>タ</t>
    </rPh>
    <rPh sb="3" eb="7">
      <t>ヒョウショウヨウヒン</t>
    </rPh>
    <phoneticPr fontId="1"/>
  </si>
  <si>
    <t>二輪車</t>
    <rPh sb="0" eb="3">
      <t>ニリンシャ</t>
    </rPh>
    <phoneticPr fontId="1"/>
  </si>
  <si>
    <t>空調用ダクト清掃</t>
    <rPh sb="0" eb="3">
      <t>クウチョウヨウ</t>
    </rPh>
    <rPh sb="6" eb="8">
      <t>セイソウ</t>
    </rPh>
    <phoneticPr fontId="1"/>
  </si>
  <si>
    <t>ペレット</t>
  </si>
  <si>
    <t>自転車</t>
    <rPh sb="0" eb="3">
      <t>ジテンシャ</t>
    </rPh>
    <phoneticPr fontId="1"/>
  </si>
  <si>
    <t>バイク</t>
  </si>
  <si>
    <t>動物</t>
    <rPh sb="0" eb="2">
      <t>ドウブツ</t>
    </rPh>
    <phoneticPr fontId="1"/>
  </si>
  <si>
    <t>ダイオキシン類測定</t>
    <rPh sb="6" eb="7">
      <t>ルイ</t>
    </rPh>
    <rPh sb="7" eb="9">
      <t>ソクテイ</t>
    </rPh>
    <phoneticPr fontId="1"/>
  </si>
  <si>
    <t>寝具類</t>
  </si>
  <si>
    <t>その他二輪車</t>
    <rPh sb="2" eb="3">
      <t>タ</t>
    </rPh>
    <rPh sb="3" eb="5">
      <t>２リン</t>
    </rPh>
    <rPh sb="5" eb="6">
      <t>シャ</t>
    </rPh>
    <phoneticPr fontId="1"/>
  </si>
  <si>
    <t>公共サービス</t>
    <rPh sb="0" eb="2">
      <t>コウキョウ</t>
    </rPh>
    <phoneticPr fontId="1"/>
  </si>
  <si>
    <t>データ消去</t>
    <rPh sb="3" eb="5">
      <t>ショウキョ</t>
    </rPh>
    <phoneticPr fontId="1"/>
  </si>
  <si>
    <t>選挙用品</t>
    <rPh sb="0" eb="2">
      <t>センキョ</t>
    </rPh>
    <rPh sb="2" eb="4">
      <t>ヨウヒン</t>
    </rPh>
    <phoneticPr fontId="1"/>
  </si>
  <si>
    <t>自動車用品・部品</t>
    <rPh sb="0" eb="3">
      <t>ジドウシャ</t>
    </rPh>
    <rPh sb="3" eb="5">
      <t>ヨウヒン</t>
    </rPh>
    <rPh sb="6" eb="8">
      <t>ブヒン</t>
    </rPh>
    <phoneticPr fontId="1"/>
  </si>
  <si>
    <t>タイヤ</t>
  </si>
  <si>
    <t>バッテリー</t>
  </si>
  <si>
    <t>非鉄金属製品</t>
    <rPh sb="0" eb="4">
      <t>ヒテツキンゾク</t>
    </rPh>
    <rPh sb="4" eb="6">
      <t>セイヒン</t>
    </rPh>
    <phoneticPr fontId="1"/>
  </si>
  <si>
    <t>自動車用品</t>
    <rPh sb="0" eb="3">
      <t>ジドウシャ</t>
    </rPh>
    <rPh sb="3" eb="5">
      <t>ヨウヒン</t>
    </rPh>
    <phoneticPr fontId="1"/>
  </si>
  <si>
    <t>液化石油ガス</t>
    <rPh sb="0" eb="2">
      <t>エキカ</t>
    </rPh>
    <rPh sb="2" eb="4">
      <t>セキユ</t>
    </rPh>
    <phoneticPr fontId="1"/>
  </si>
  <si>
    <t>コンテナ</t>
  </si>
  <si>
    <t>廃棄物受入・選別・資源化業務</t>
  </si>
  <si>
    <t>砕石</t>
    <rPh sb="0" eb="2">
      <t>サイセキ</t>
    </rPh>
    <phoneticPr fontId="1"/>
  </si>
  <si>
    <t>美術工芸品</t>
    <rPh sb="0" eb="2">
      <t>ビジュツ</t>
    </rPh>
    <rPh sb="2" eb="5">
      <t>コウゲイヒン</t>
    </rPh>
    <phoneticPr fontId="1"/>
  </si>
  <si>
    <t>特殊車両点検・整備</t>
  </si>
  <si>
    <t>燃料類</t>
    <rPh sb="0" eb="2">
      <t>ネンリョウ</t>
    </rPh>
    <rPh sb="2" eb="3">
      <t>ルイ</t>
    </rPh>
    <phoneticPr fontId="1"/>
  </si>
  <si>
    <t>その他紙製品</t>
    <rPh sb="2" eb="3">
      <t>タ</t>
    </rPh>
    <rPh sb="3" eb="4">
      <t>カミ</t>
    </rPh>
    <rPh sb="4" eb="6">
      <t>セイヒン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</si>
  <si>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</si>
  <si>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屋内遊具施設・用品</t>
    <rPh sb="0" eb="2">
      <t>オクナイ</t>
    </rPh>
    <rPh sb="2" eb="4">
      <t>ユウグ</t>
    </rPh>
    <rPh sb="4" eb="6">
      <t>シセツ</t>
    </rPh>
    <rPh sb="7" eb="9">
      <t>ヨウヒン</t>
    </rPh>
    <phoneticPr fontId="1"/>
  </si>
  <si>
    <t>賃貸(レンタル・リース)</t>
  </si>
  <si>
    <t>ガソリン</t>
  </si>
  <si>
    <t>広報誌配送</t>
    <rPh sb="0" eb="3">
      <t>コウホウシ</t>
    </rPh>
    <rPh sb="3" eb="5">
      <t>ハイソウ</t>
    </rPh>
    <phoneticPr fontId="1"/>
  </si>
  <si>
    <t>ポスター</t>
  </si>
  <si>
    <t>軽油</t>
    <rPh sb="0" eb="2">
      <t>ケイユ</t>
    </rPh>
    <phoneticPr fontId="1"/>
  </si>
  <si>
    <t>その他繊維製品</t>
    <rPh sb="2" eb="3">
      <t>タ</t>
    </rPh>
    <rPh sb="3" eb="7">
      <t>センイセイヒン</t>
    </rPh>
    <phoneticPr fontId="1"/>
  </si>
  <si>
    <t>生コン</t>
    <rPh sb="0" eb="1">
      <t>ナマ</t>
    </rPh>
    <phoneticPr fontId="1"/>
  </si>
  <si>
    <t>その他自動車用燃料</t>
    <rPh sb="2" eb="3">
      <t>タ</t>
    </rPh>
    <rPh sb="3" eb="6">
      <t>ジドウシャ</t>
    </rPh>
    <rPh sb="6" eb="7">
      <t>ヨウ</t>
    </rPh>
    <rPh sb="7" eb="9">
      <t>ネンリョウ</t>
    </rPh>
    <phoneticPr fontId="1"/>
  </si>
  <si>
    <t>防カビ処理</t>
    <rPh sb="0" eb="1">
      <t>ボウ</t>
    </rPh>
    <rPh sb="3" eb="5">
      <t>ショリ</t>
    </rPh>
    <phoneticPr fontId="1"/>
  </si>
  <si>
    <t>灯油</t>
    <rPh sb="0" eb="2">
      <t>トウユ</t>
    </rPh>
    <phoneticPr fontId="1"/>
  </si>
  <si>
    <t>その他塗料・塗装用品</t>
    <rPh sb="2" eb="3">
      <t>タ</t>
    </rPh>
    <rPh sb="3" eb="5">
      <t>トリョウ</t>
    </rPh>
    <rPh sb="6" eb="9">
      <t>トソウヨウ</t>
    </rPh>
    <rPh sb="9" eb="10">
      <t>ヒン</t>
    </rPh>
    <phoneticPr fontId="1"/>
  </si>
  <si>
    <t>Ａ重油</t>
    <rPh sb="1" eb="3">
      <t>ジュウユ</t>
    </rPh>
    <phoneticPr fontId="1"/>
  </si>
  <si>
    <t>その他冷暖房用燃料</t>
    <rPh sb="2" eb="3">
      <t>タ</t>
    </rPh>
    <rPh sb="3" eb="7">
      <t>レイダンボウヨウ</t>
    </rPh>
    <rPh sb="7" eb="9">
      <t>ネンリョウ</t>
    </rPh>
    <phoneticPr fontId="1"/>
  </si>
  <si>
    <t>ガス</t>
  </si>
  <si>
    <t>鉄鋼製品</t>
    <rPh sb="0" eb="2">
      <t>テッコウ</t>
    </rPh>
    <rPh sb="2" eb="4">
      <t>セイヒン</t>
    </rPh>
    <phoneticPr fontId="1"/>
  </si>
  <si>
    <t>金属スクラップ</t>
    <rPh sb="0" eb="2">
      <t>キンゾク</t>
    </rPh>
    <phoneticPr fontId="1"/>
  </si>
  <si>
    <t>固形燃料</t>
    <rPh sb="0" eb="2">
      <t>コケイ</t>
    </rPh>
    <rPh sb="2" eb="4">
      <t>ネンリョウ</t>
    </rPh>
    <phoneticPr fontId="1"/>
  </si>
  <si>
    <t>金物・荒物・雑貨</t>
    <rPh sb="0" eb="2">
      <t>カナモノ</t>
    </rPh>
    <rPh sb="3" eb="5">
      <t>アラモノ</t>
    </rPh>
    <rPh sb="6" eb="8">
      <t>ザッカ</t>
    </rPh>
    <phoneticPr fontId="1"/>
  </si>
  <si>
    <t>学校給食</t>
    <rPh sb="0" eb="2">
      <t>ガッコウ</t>
    </rPh>
    <rPh sb="2" eb="4">
      <t>キュウショク</t>
    </rPh>
    <phoneticPr fontId="1"/>
  </si>
  <si>
    <t>木炭</t>
    <rPh sb="0" eb="2">
      <t>モクタン</t>
    </rPh>
    <phoneticPr fontId="1"/>
  </si>
  <si>
    <t>脱酸素剤</t>
    <rPh sb="0" eb="1">
      <t>ダツ</t>
    </rPh>
    <rPh sb="1" eb="3">
      <t>サンソ</t>
    </rPh>
    <rPh sb="3" eb="4">
      <t>ザイ</t>
    </rPh>
    <phoneticPr fontId="1"/>
  </si>
  <si>
    <t>石炭製品</t>
    <rPh sb="0" eb="2">
      <t>セキタン</t>
    </rPh>
    <rPh sb="2" eb="4">
      <t>セイヒン</t>
    </rPh>
    <phoneticPr fontId="1"/>
  </si>
  <si>
    <t>薪</t>
    <rPh sb="0" eb="1">
      <t>マキ</t>
    </rPh>
    <phoneticPr fontId="1"/>
  </si>
  <si>
    <t>電球</t>
    <rPh sb="0" eb="2">
      <t>デンキュウ</t>
    </rPh>
    <phoneticPr fontId="1"/>
  </si>
  <si>
    <t>スコップ類</t>
    <rPh sb="4" eb="5">
      <t>ルイ</t>
    </rPh>
    <phoneticPr fontId="1"/>
  </si>
  <si>
    <t>その他固形燃料</t>
    <rPh sb="2" eb="3">
      <t>タ</t>
    </rPh>
    <rPh sb="3" eb="5">
      <t>コケイ</t>
    </rPh>
    <rPh sb="5" eb="7">
      <t>ネンリョウ</t>
    </rPh>
    <phoneticPr fontId="1"/>
  </si>
  <si>
    <t>広告代理業</t>
    <rPh sb="0" eb="2">
      <t>コウコク</t>
    </rPh>
    <rPh sb="2" eb="4">
      <t>ダイリ</t>
    </rPh>
    <rPh sb="4" eb="5">
      <t>ギョウ</t>
    </rPh>
    <phoneticPr fontId="1"/>
  </si>
  <si>
    <t>その他燃料類</t>
    <rPh sb="2" eb="3">
      <t>タ</t>
    </rPh>
    <rPh sb="3" eb="5">
      <t>ネンリョウ</t>
    </rPh>
    <rPh sb="5" eb="6">
      <t>ルイ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</si>
  <si>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</si>
  <si>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潤滑油</t>
    <rPh sb="0" eb="3">
      <t>ジュンカツユ</t>
    </rPh>
    <phoneticPr fontId="1"/>
  </si>
  <si>
    <t>紙・繊維くず</t>
    <rPh sb="0" eb="1">
      <t>カミ</t>
    </rPh>
    <rPh sb="2" eb="4">
      <t>センイ</t>
    </rPh>
    <phoneticPr fontId="1"/>
  </si>
  <si>
    <t>グリース</t>
  </si>
  <si>
    <t>機械油</t>
    <rPh sb="0" eb="2">
      <t>キカイ</t>
    </rPh>
    <rPh sb="2" eb="3">
      <t>ユ</t>
    </rPh>
    <phoneticPr fontId="1"/>
  </si>
  <si>
    <t>その他遊具類</t>
    <rPh sb="2" eb="3">
      <t>タ</t>
    </rPh>
    <rPh sb="3" eb="5">
      <t>ユウグ</t>
    </rPh>
    <rPh sb="5" eb="6">
      <t>ルイ</t>
    </rPh>
    <phoneticPr fontId="1"/>
  </si>
  <si>
    <t>シャッター</t>
  </si>
  <si>
    <t>高度管理医療機器</t>
    <rPh sb="0" eb="4">
      <t>コウドカンリ</t>
    </rPh>
    <rPh sb="4" eb="6">
      <t>イリョウ</t>
    </rPh>
    <rPh sb="6" eb="8">
      <t>キキ</t>
    </rPh>
    <phoneticPr fontId="1"/>
  </si>
  <si>
    <t>雑貨等</t>
    <rPh sb="0" eb="2">
      <t>ザッカ</t>
    </rPh>
    <rPh sb="2" eb="3">
      <t>トウ</t>
    </rPh>
    <phoneticPr fontId="1"/>
  </si>
  <si>
    <t>管理医療機器</t>
    <rPh sb="0" eb="2">
      <t>カンリ</t>
    </rPh>
    <rPh sb="2" eb="4">
      <t>イリョウ</t>
    </rPh>
    <rPh sb="4" eb="6">
      <t>キキ</t>
    </rPh>
    <phoneticPr fontId="1"/>
  </si>
  <si>
    <t>砂等</t>
    <rPh sb="0" eb="1">
      <t>スナ</t>
    </rPh>
    <rPh sb="1" eb="2">
      <t>トウ</t>
    </rPh>
    <phoneticPr fontId="1"/>
  </si>
  <si>
    <t>一般医療機器</t>
    <rPh sb="0" eb="2">
      <t>イッパン</t>
    </rPh>
    <rPh sb="2" eb="4">
      <t>イリョウ</t>
    </rPh>
    <rPh sb="4" eb="6">
      <t>キキ</t>
    </rPh>
    <phoneticPr fontId="1"/>
  </si>
  <si>
    <t>土壌分析</t>
    <rPh sb="0" eb="2">
      <t>ドジョウ</t>
    </rPh>
    <rPh sb="2" eb="4">
      <t>ブンセキ</t>
    </rPh>
    <phoneticPr fontId="1"/>
  </si>
  <si>
    <t>監視モニター</t>
    <rPh sb="0" eb="2">
      <t>カンシ</t>
    </rPh>
    <phoneticPr fontId="1"/>
  </si>
  <si>
    <t>入浴介助機器</t>
    <rPh sb="0" eb="2">
      <t>ニュウヨク</t>
    </rPh>
    <rPh sb="2" eb="4">
      <t>カイジョ</t>
    </rPh>
    <rPh sb="4" eb="6">
      <t>キキ</t>
    </rPh>
    <phoneticPr fontId="1"/>
  </si>
  <si>
    <t>バルーン</t>
  </si>
  <si>
    <t>溶接機</t>
    <rPh sb="0" eb="2">
      <t>ヨウセツ</t>
    </rPh>
    <rPh sb="2" eb="3">
      <t>キ</t>
    </rPh>
    <phoneticPr fontId="1"/>
  </si>
  <si>
    <t xml:space="preserve"> </t>
  </si>
  <si>
    <t>携帯型モニタリング機能付除細動器</t>
    <rPh sb="0" eb="3">
      <t>ケイタイガタ</t>
    </rPh>
    <rPh sb="9" eb="11">
      <t>キノウ</t>
    </rPh>
    <rPh sb="11" eb="12">
      <t>ツ</t>
    </rPh>
    <rPh sb="12" eb="16">
      <t>ジョサイドウキ</t>
    </rPh>
    <phoneticPr fontId="1"/>
  </si>
  <si>
    <t>その他医療機器</t>
    <rPh sb="2" eb="3">
      <t>タ</t>
    </rPh>
    <rPh sb="3" eb="5">
      <t>イリョウ</t>
    </rPh>
    <rPh sb="5" eb="7">
      <t>キキ</t>
    </rPh>
    <phoneticPr fontId="1"/>
  </si>
  <si>
    <t>複合清缶剤</t>
    <rPh sb="0" eb="2">
      <t>フクゴウ</t>
    </rPh>
    <rPh sb="2" eb="5">
      <t>セイカンザイ</t>
    </rPh>
    <phoneticPr fontId="1"/>
  </si>
  <si>
    <t>鑑札</t>
    <rPh sb="0" eb="2">
      <t>カンサツ</t>
    </rPh>
    <phoneticPr fontId="1"/>
  </si>
  <si>
    <t>バルブ類</t>
    <rPh sb="3" eb="4">
      <t>ルイ</t>
    </rPh>
    <phoneticPr fontId="1"/>
  </si>
  <si>
    <t>二輪車点検・修理</t>
  </si>
  <si>
    <t>その他電気・通信設備</t>
    <rPh sb="2" eb="3">
      <t>タ</t>
    </rPh>
    <rPh sb="3" eb="5">
      <t>デンキ</t>
    </rPh>
    <rPh sb="6" eb="10">
      <t>ツウシンセツビ</t>
    </rPh>
    <phoneticPr fontId="1"/>
  </si>
  <si>
    <t>脱脂綿</t>
    <rPh sb="0" eb="3">
      <t>ダッシメン</t>
    </rPh>
    <phoneticPr fontId="1"/>
  </si>
  <si>
    <t>機械設備</t>
    <rPh sb="0" eb="2">
      <t>キカイ</t>
    </rPh>
    <rPh sb="2" eb="4">
      <t>セツビ</t>
    </rPh>
    <phoneticPr fontId="1"/>
  </si>
  <si>
    <t>感染防止衣</t>
    <rPh sb="0" eb="2">
      <t>カンセン</t>
    </rPh>
    <rPh sb="2" eb="5">
      <t>ボウシイ</t>
    </rPh>
    <phoneticPr fontId="1"/>
  </si>
  <si>
    <t>ガーゼ</t>
  </si>
  <si>
    <t>福祉医療介護等業務</t>
  </si>
  <si>
    <t>一般印刷</t>
    <rPh sb="0" eb="2">
      <t>イッパン</t>
    </rPh>
    <rPh sb="2" eb="4">
      <t>インサツ</t>
    </rPh>
    <phoneticPr fontId="1"/>
  </si>
  <si>
    <t>包帯</t>
    <rPh sb="0" eb="2">
      <t>ホウタイ</t>
    </rPh>
    <phoneticPr fontId="1"/>
  </si>
  <si>
    <t>マスク</t>
  </si>
  <si>
    <t>使い捨て手袋等</t>
    <rPh sb="0" eb="1">
      <t>ツカ</t>
    </rPh>
    <rPh sb="2" eb="3">
      <t>ス</t>
    </rPh>
    <rPh sb="4" eb="6">
      <t>テブクロ</t>
    </rPh>
    <rPh sb="6" eb="7">
      <t>トウ</t>
    </rPh>
    <phoneticPr fontId="1"/>
  </si>
  <si>
    <t>薬品</t>
    <rPh sb="0" eb="2">
      <t>ヤクヒン</t>
    </rPh>
    <phoneticPr fontId="1"/>
  </si>
  <si>
    <t>その他土木用資材</t>
    <rPh sb="2" eb="3">
      <t>タ</t>
    </rPh>
    <rPh sb="3" eb="6">
      <t>ドボクヨウ</t>
    </rPh>
    <rPh sb="6" eb="8">
      <t>シザイ</t>
    </rPh>
    <phoneticPr fontId="1"/>
  </si>
  <si>
    <t>復水処理剤</t>
    <rPh sb="0" eb="2">
      <t>フクスイ</t>
    </rPh>
    <rPh sb="2" eb="5">
      <t>ショリザイ</t>
    </rPh>
    <phoneticPr fontId="1"/>
  </si>
  <si>
    <t>管楽器</t>
    <rPh sb="0" eb="3">
      <t>カンガッキ</t>
    </rPh>
    <phoneticPr fontId="1"/>
  </si>
  <si>
    <t>アルファ米</t>
    <rPh sb="4" eb="5">
      <t>マイ</t>
    </rPh>
    <phoneticPr fontId="1"/>
  </si>
  <si>
    <t>徽章</t>
    <rPh sb="0" eb="2">
      <t>キショウ</t>
    </rPh>
    <phoneticPr fontId="1"/>
  </si>
  <si>
    <t>医療用医薬品</t>
    <rPh sb="0" eb="3">
      <t>イリョウヨウ</t>
    </rPh>
    <rPh sb="3" eb="6">
      <t>イヤクヒン</t>
    </rPh>
    <phoneticPr fontId="1"/>
  </si>
  <si>
    <t>ＡＥＤ（除細動器）</t>
  </si>
  <si>
    <t>一般用医薬品</t>
    <rPh sb="0" eb="3">
      <t>イッパンヨウ</t>
    </rPh>
    <rPh sb="3" eb="6">
      <t>イヤクヒン</t>
    </rPh>
    <phoneticPr fontId="1"/>
  </si>
  <si>
    <t>遊具施設・用品</t>
    <rPh sb="0" eb="2">
      <t>ユウグ</t>
    </rPh>
    <rPh sb="2" eb="4">
      <t>シセツ</t>
    </rPh>
    <rPh sb="5" eb="7">
      <t>ヨウヒン</t>
    </rPh>
    <phoneticPr fontId="1"/>
  </si>
  <si>
    <t>医療用ガス</t>
    <rPh sb="0" eb="3">
      <t>イリョウヨウ</t>
    </rPh>
    <phoneticPr fontId="1"/>
  </si>
  <si>
    <t>検査試薬</t>
    <rPh sb="0" eb="2">
      <t>ケンサ</t>
    </rPh>
    <rPh sb="2" eb="4">
      <t>シヤク</t>
    </rPh>
    <phoneticPr fontId="1"/>
  </si>
  <si>
    <t>ガス暖房機</t>
    <rPh sb="2" eb="5">
      <t>ダンボウキ</t>
    </rPh>
    <phoneticPr fontId="1"/>
  </si>
  <si>
    <t>破砕機部品</t>
    <rPh sb="0" eb="3">
      <t>ハサイキ</t>
    </rPh>
    <rPh sb="3" eb="5">
      <t>ブヒン</t>
    </rPh>
    <phoneticPr fontId="1"/>
  </si>
  <si>
    <t>塩化カルシウム</t>
    <rPh sb="0" eb="2">
      <t>エンカ</t>
    </rPh>
    <phoneticPr fontId="1"/>
  </si>
  <si>
    <t>レセプト点検</t>
    <rPh sb="4" eb="6">
      <t>テンケン</t>
    </rPh>
    <phoneticPr fontId="1"/>
  </si>
  <si>
    <t>液体窒素</t>
    <rPh sb="0" eb="2">
      <t>エキタイ</t>
    </rPh>
    <rPh sb="2" eb="4">
      <t>チッソ</t>
    </rPh>
    <phoneticPr fontId="1"/>
  </si>
  <si>
    <t>シート</t>
  </si>
  <si>
    <t>ヒューム管</t>
    <rPh sb="4" eb="5">
      <t>カン</t>
    </rPh>
    <phoneticPr fontId="1"/>
  </si>
  <si>
    <t>消防用機械器具</t>
    <rPh sb="0" eb="3">
      <t>ショウボウヨウ</t>
    </rPh>
    <rPh sb="3" eb="5">
      <t>キカイ</t>
    </rPh>
    <rPh sb="5" eb="7">
      <t>キグ</t>
    </rPh>
    <phoneticPr fontId="1"/>
  </si>
  <si>
    <t>苛性ソーダ</t>
    <rPh sb="0" eb="2">
      <t>カセイ</t>
    </rPh>
    <phoneticPr fontId="1"/>
  </si>
  <si>
    <t>活性炭</t>
    <rPh sb="0" eb="3">
      <t>カッセイタン</t>
    </rPh>
    <phoneticPr fontId="1"/>
  </si>
  <si>
    <t>防犯カメラ</t>
    <rPh sb="0" eb="2">
      <t>ボウハン</t>
    </rPh>
    <phoneticPr fontId="1"/>
  </si>
  <si>
    <t>次亜塩素酸ナトリウム</t>
    <rPh sb="0" eb="5">
      <t>ジアエンソサン</t>
    </rPh>
    <phoneticPr fontId="1"/>
  </si>
  <si>
    <t>天秤</t>
    <rPh sb="0" eb="2">
      <t>テンビン</t>
    </rPh>
    <phoneticPr fontId="1"/>
  </si>
  <si>
    <t>スケール分散剤</t>
    <rPh sb="4" eb="6">
      <t>ブンサン</t>
    </rPh>
    <rPh sb="6" eb="7">
      <t>ザイ</t>
    </rPh>
    <phoneticPr fontId="1"/>
  </si>
  <si>
    <t>高反応性消石灰</t>
    <rPh sb="0" eb="1">
      <t>コウ</t>
    </rPh>
    <rPh sb="1" eb="4">
      <t>ハンノウセイ</t>
    </rPh>
    <rPh sb="4" eb="7">
      <t>ショウセッカイ</t>
    </rPh>
    <phoneticPr fontId="1"/>
  </si>
  <si>
    <t>給湯設備</t>
    <rPh sb="0" eb="2">
      <t>キュウトウ</t>
    </rPh>
    <rPh sb="2" eb="4">
      <t>セツビ</t>
    </rPh>
    <phoneticPr fontId="1"/>
  </si>
  <si>
    <t>ＯＡ機器･事務機器</t>
    <rPh sb="2" eb="4">
      <t>キキ</t>
    </rPh>
    <rPh sb="5" eb="9">
      <t>ジムキキ</t>
    </rPh>
    <phoneticPr fontId="1"/>
  </si>
  <si>
    <t>機械類</t>
    <rPh sb="0" eb="3">
      <t>キカイルイ</t>
    </rPh>
    <phoneticPr fontId="1"/>
  </si>
  <si>
    <t>ポリ硫酸第二鉄</t>
    <rPh sb="2" eb="4">
      <t>リュウサン</t>
    </rPh>
    <rPh sb="4" eb="5">
      <t>ダイ</t>
    </rPh>
    <rPh sb="5" eb="6">
      <t>２</t>
    </rPh>
    <rPh sb="6" eb="7">
      <t>テツ</t>
    </rPh>
    <phoneticPr fontId="1"/>
  </si>
  <si>
    <t>清缶剤</t>
    <rPh sb="0" eb="3">
      <t>セイカンザイ</t>
    </rPh>
    <phoneticPr fontId="1"/>
  </si>
  <si>
    <t>機器冷却水用薬剤</t>
    <rPh sb="0" eb="2">
      <t>キキ</t>
    </rPh>
    <rPh sb="2" eb="5">
      <t>レイキャクスイ</t>
    </rPh>
    <rPh sb="5" eb="6">
      <t>ヨウ</t>
    </rPh>
    <rPh sb="6" eb="8">
      <t>ヤクザイ</t>
    </rPh>
    <phoneticPr fontId="1"/>
  </si>
  <si>
    <t>ヘリポート夜間照明</t>
    <rPh sb="5" eb="7">
      <t>ヤカン</t>
    </rPh>
    <rPh sb="7" eb="9">
      <t>ショウメイ</t>
    </rPh>
    <phoneticPr fontId="1"/>
  </si>
  <si>
    <t>消臭剤</t>
    <rPh sb="0" eb="3">
      <t>ショウシュウザイ</t>
    </rPh>
    <phoneticPr fontId="1"/>
  </si>
  <si>
    <t>帽子</t>
    <rPh sb="0" eb="2">
      <t>ボウシ</t>
    </rPh>
    <phoneticPr fontId="1"/>
  </si>
  <si>
    <t>機械類・工具</t>
  </si>
  <si>
    <t>その他雑貨</t>
    <rPh sb="2" eb="3">
      <t>タ</t>
    </rPh>
    <rPh sb="3" eb="5">
      <t>ザッカ</t>
    </rPh>
    <phoneticPr fontId="1"/>
  </si>
  <si>
    <t>防虫剤</t>
    <rPh sb="0" eb="3">
      <t>ボウチュウザイ</t>
    </rPh>
    <phoneticPr fontId="1"/>
  </si>
  <si>
    <t>滅菌剤</t>
    <rPh sb="0" eb="2">
      <t>メッキン</t>
    </rPh>
    <rPh sb="2" eb="3">
      <t>ザイ</t>
    </rPh>
    <phoneticPr fontId="1"/>
  </si>
  <si>
    <t>土木機械</t>
    <rPh sb="0" eb="2">
      <t>ドボク</t>
    </rPh>
    <rPh sb="2" eb="4">
      <t>キカイ</t>
    </rPh>
    <phoneticPr fontId="1"/>
  </si>
  <si>
    <t>温水系防食剤</t>
    <rPh sb="0" eb="2">
      <t>オンスイ</t>
    </rPh>
    <rPh sb="2" eb="3">
      <t>ケイ</t>
    </rPh>
    <rPh sb="3" eb="5">
      <t>ボウショク</t>
    </rPh>
    <rPh sb="5" eb="6">
      <t>ザイ</t>
    </rPh>
    <phoneticPr fontId="1"/>
  </si>
  <si>
    <t>記念品・贈答品</t>
    <rPh sb="0" eb="3">
      <t>キネンヒン</t>
    </rPh>
    <rPh sb="4" eb="7">
      <t>ゾウトウヒン</t>
    </rPh>
    <phoneticPr fontId="1"/>
  </si>
  <si>
    <t>財務書類作成</t>
    <rPh sb="0" eb="2">
      <t>ザイム</t>
    </rPh>
    <rPh sb="2" eb="4">
      <t>ショルイ</t>
    </rPh>
    <rPh sb="4" eb="6">
      <t>サクセイ</t>
    </rPh>
    <phoneticPr fontId="1"/>
  </si>
  <si>
    <t>その他光学機器</t>
    <rPh sb="2" eb="3">
      <t>タ</t>
    </rPh>
    <rPh sb="3" eb="5">
      <t>コウガク</t>
    </rPh>
    <rPh sb="5" eb="7">
      <t>キキ</t>
    </rPh>
    <phoneticPr fontId="1"/>
  </si>
  <si>
    <t>インターネットシステム関連業務</t>
    <rPh sb="11" eb="13">
      <t>カンレン</t>
    </rPh>
    <rPh sb="13" eb="15">
      <t>ギョウム</t>
    </rPh>
    <phoneticPr fontId="1"/>
  </si>
  <si>
    <t>窓洗浄用薬品</t>
    <rPh sb="0" eb="1">
      <t>マド</t>
    </rPh>
    <rPh sb="1" eb="4">
      <t>センジョウヨウ</t>
    </rPh>
    <rPh sb="4" eb="6">
      <t>ヤクヒン</t>
    </rPh>
    <phoneticPr fontId="1"/>
  </si>
  <si>
    <t>その他家電製品</t>
    <rPh sb="2" eb="3">
      <t>タ</t>
    </rPh>
    <rPh sb="3" eb="5">
      <t>カデン</t>
    </rPh>
    <rPh sb="5" eb="7">
      <t>セイヒン</t>
    </rPh>
    <phoneticPr fontId="1"/>
  </si>
  <si>
    <t>農業用薬品</t>
    <rPh sb="0" eb="3">
      <t>ノウギョウヨウ</t>
    </rPh>
    <rPh sb="3" eb="5">
      <t>ヤクヒン</t>
    </rPh>
    <phoneticPr fontId="1"/>
  </si>
  <si>
    <t>施設管理（水道施設等）</t>
  </si>
  <si>
    <t>その他中古品</t>
    <rPh sb="2" eb="3">
      <t>タ</t>
    </rPh>
    <rPh sb="3" eb="6">
      <t>チュウコヒン</t>
    </rPh>
    <phoneticPr fontId="1"/>
  </si>
  <si>
    <t>除草剤</t>
    <rPh sb="0" eb="3">
      <t>ジョソウザイ</t>
    </rPh>
    <phoneticPr fontId="1"/>
  </si>
  <si>
    <t>人事給与システム開発・運用・保守</t>
  </si>
  <si>
    <t>建築金物</t>
    <rPh sb="0" eb="2">
      <t>ケンチク</t>
    </rPh>
    <rPh sb="2" eb="4">
      <t>カナモノ</t>
    </rPh>
    <phoneticPr fontId="1"/>
  </si>
  <si>
    <t>繊維くず</t>
    <rPh sb="0" eb="2">
      <t>センイ</t>
    </rPh>
    <phoneticPr fontId="1"/>
  </si>
  <si>
    <t>殺虫剤</t>
    <rPh sb="0" eb="3">
      <t>サッチュウザイ</t>
    </rPh>
    <phoneticPr fontId="1"/>
  </si>
  <si>
    <t>交通用制服</t>
  </si>
  <si>
    <t>栄養指導</t>
    <rPh sb="0" eb="2">
      <t>エイヨウ</t>
    </rPh>
    <rPh sb="2" eb="4">
      <t>シドウ</t>
    </rPh>
    <phoneticPr fontId="1"/>
  </si>
  <si>
    <t>農薬</t>
    <rPh sb="0" eb="2">
      <t>ノウヤク</t>
    </rPh>
    <phoneticPr fontId="1"/>
  </si>
  <si>
    <t>連続式遠心分離機</t>
    <rPh sb="0" eb="2">
      <t>レンゾク</t>
    </rPh>
    <rPh sb="2" eb="3">
      <t>シキ</t>
    </rPh>
    <rPh sb="3" eb="5">
      <t>エンシン</t>
    </rPh>
    <rPh sb="5" eb="8">
      <t>ブンリキ</t>
    </rPh>
    <phoneticPr fontId="1"/>
  </si>
  <si>
    <t>動物用薬品</t>
    <rPh sb="0" eb="3">
      <t>ドウブツヨウ</t>
    </rPh>
    <rPh sb="3" eb="5">
      <t>ヤクヒン</t>
    </rPh>
    <phoneticPr fontId="1"/>
  </si>
  <si>
    <t>煙道排ガス分析計</t>
    <rPh sb="0" eb="2">
      <t>エンドウ</t>
    </rPh>
    <rPh sb="2" eb="3">
      <t>ハイ</t>
    </rPh>
    <rPh sb="5" eb="7">
      <t>ブンセキ</t>
    </rPh>
    <rPh sb="7" eb="8">
      <t>ケイ</t>
    </rPh>
    <phoneticPr fontId="1"/>
  </si>
  <si>
    <t>介護福祉機器</t>
    <rPh sb="0" eb="2">
      <t>カイゴ</t>
    </rPh>
    <rPh sb="2" eb="6">
      <t>フクシキキ</t>
    </rPh>
    <phoneticPr fontId="1"/>
  </si>
  <si>
    <t>特殊助剤</t>
    <rPh sb="0" eb="2">
      <t>トクシュ</t>
    </rPh>
    <rPh sb="2" eb="4">
      <t>ジョザイ</t>
    </rPh>
    <phoneticPr fontId="1"/>
  </si>
  <si>
    <t>一般車両点検・修理</t>
  </si>
  <si>
    <t>車椅子</t>
    <rPh sb="0" eb="3">
      <t>クルマイス</t>
    </rPh>
    <phoneticPr fontId="1"/>
  </si>
  <si>
    <t>介護用ベッド</t>
    <rPh sb="0" eb="3">
      <t>カイゴヨウ</t>
    </rPh>
    <phoneticPr fontId="1"/>
  </si>
  <si>
    <t>電気（電力）の供給</t>
  </si>
  <si>
    <t>リハビリテーション機器</t>
    <rPh sb="9" eb="11">
      <t>キキ</t>
    </rPh>
    <phoneticPr fontId="1"/>
  </si>
  <si>
    <t>一般車両点検・整備</t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</si>
  <si>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</si>
  <si>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給食業務</t>
    <rPh sb="0" eb="2">
      <t>キュウショク</t>
    </rPh>
    <rPh sb="2" eb="4">
      <t>ギョウム</t>
    </rPh>
    <phoneticPr fontId="1"/>
  </si>
  <si>
    <t>その他介護福祉機器</t>
    <rPh sb="3" eb="5">
      <t>カイゴ</t>
    </rPh>
    <rPh sb="5" eb="7">
      <t>フクシ</t>
    </rPh>
    <rPh sb="7" eb="9">
      <t>キキ</t>
    </rPh>
    <phoneticPr fontId="1"/>
  </si>
  <si>
    <t>特殊車両(産業車両等)</t>
    <rPh sb="0" eb="4">
      <t>トクシュシャリョウ</t>
    </rPh>
    <rPh sb="5" eb="7">
      <t>サンギョウ</t>
    </rPh>
    <rPh sb="7" eb="9">
      <t>シャリョウ</t>
    </rPh>
    <rPh sb="9" eb="10">
      <t>トウ</t>
    </rPh>
    <phoneticPr fontId="1"/>
  </si>
  <si>
    <t>その他楽器</t>
    <rPh sb="2" eb="3">
      <t>タ</t>
    </rPh>
    <rPh sb="3" eb="5">
      <t>ガッキ</t>
    </rPh>
    <phoneticPr fontId="1"/>
  </si>
  <si>
    <t>誘引送風機</t>
    <rPh sb="0" eb="2">
      <t>ユウイン</t>
    </rPh>
    <rPh sb="2" eb="5">
      <t>ソウフウキ</t>
    </rPh>
    <phoneticPr fontId="1"/>
  </si>
  <si>
    <t>精密機器</t>
    <rPh sb="0" eb="2">
      <t>セイミツ</t>
    </rPh>
    <rPh sb="2" eb="4">
      <t>キキ</t>
    </rPh>
    <phoneticPr fontId="1"/>
  </si>
  <si>
    <t>前記に分類されない運転業務</t>
    <rPh sb="0" eb="2">
      <t>ゼンキ</t>
    </rPh>
    <rPh sb="3" eb="5">
      <t>ブンルイ</t>
    </rPh>
    <rPh sb="9" eb="11">
      <t>ウンテン</t>
    </rPh>
    <rPh sb="11" eb="13">
      <t>ギョウム</t>
    </rPh>
    <phoneticPr fontId="1"/>
  </si>
  <si>
    <t>測量機器</t>
    <rPh sb="0" eb="2">
      <t>ソクリョウ</t>
    </rPh>
    <rPh sb="2" eb="4">
      <t>キキ</t>
    </rPh>
    <phoneticPr fontId="1"/>
  </si>
  <si>
    <t>その他資材・部材</t>
    <rPh sb="2" eb="3">
      <t>タ</t>
    </rPh>
    <rPh sb="3" eb="5">
      <t>シザイ</t>
    </rPh>
    <rPh sb="6" eb="8">
      <t>ブザイ</t>
    </rPh>
    <phoneticPr fontId="1"/>
  </si>
  <si>
    <t>光波距離計</t>
    <rPh sb="0" eb="2">
      <t>コウハ</t>
    </rPh>
    <rPh sb="2" eb="5">
      <t>キョリケイ</t>
    </rPh>
    <phoneticPr fontId="1"/>
  </si>
  <si>
    <t>消防ポンプ</t>
    <rPh sb="0" eb="2">
      <t>ショウボウ</t>
    </rPh>
    <phoneticPr fontId="1"/>
  </si>
  <si>
    <t>特別管理産業廃棄物処理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ショリ</t>
    </rPh>
    <phoneticPr fontId="1"/>
  </si>
  <si>
    <t>その他測量機器</t>
    <rPh sb="2" eb="3">
      <t>タ</t>
    </rPh>
    <rPh sb="3" eb="5">
      <t>ソクリョウ</t>
    </rPh>
    <rPh sb="5" eb="7">
      <t>キキ</t>
    </rPh>
    <phoneticPr fontId="1"/>
  </si>
  <si>
    <t>衣料品</t>
    <rPh sb="0" eb="3">
      <t>イリョウヒン</t>
    </rPh>
    <phoneticPr fontId="1"/>
  </si>
  <si>
    <t>消防設備</t>
    <rPh sb="0" eb="2">
      <t>ショウボウ</t>
    </rPh>
    <rPh sb="2" eb="4">
      <t>セツビ</t>
    </rPh>
    <phoneticPr fontId="1"/>
  </si>
  <si>
    <t>理化学機器</t>
    <rPh sb="0" eb="3">
      <t>リカガク</t>
    </rPh>
    <rPh sb="3" eb="5">
      <t>キキ</t>
    </rPh>
    <phoneticPr fontId="1"/>
  </si>
  <si>
    <t>各種計画策定・支援</t>
  </si>
  <si>
    <t>屋外清掃</t>
    <rPh sb="0" eb="2">
      <t>オクガイ</t>
    </rPh>
    <rPh sb="2" eb="4">
      <t>セイソウ</t>
    </rPh>
    <phoneticPr fontId="1"/>
  </si>
  <si>
    <t>ＰＨ計</t>
    <rPh sb="2" eb="3">
      <t>ケイ</t>
    </rPh>
    <phoneticPr fontId="1"/>
  </si>
  <si>
    <t>消火器</t>
    <rPh sb="0" eb="3">
      <t>ショウカキ</t>
    </rPh>
    <phoneticPr fontId="1"/>
  </si>
  <si>
    <t>バリケード</t>
  </si>
  <si>
    <t>その他業務</t>
    <rPh sb="2" eb="3">
      <t>タ</t>
    </rPh>
    <rPh sb="3" eb="5">
      <t>ギョウム</t>
    </rPh>
    <phoneticPr fontId="1"/>
  </si>
  <si>
    <t>水質検査キット</t>
    <rPh sb="0" eb="2">
      <t>スイシツ</t>
    </rPh>
    <rPh sb="2" eb="4">
      <t>ケンサ</t>
    </rPh>
    <phoneticPr fontId="1"/>
  </si>
  <si>
    <t>毛糸</t>
    <rPh sb="0" eb="2">
      <t>ケイト</t>
    </rPh>
    <phoneticPr fontId="1"/>
  </si>
  <si>
    <t>統計調査</t>
    <rPh sb="0" eb="2">
      <t>トウケイ</t>
    </rPh>
    <rPh sb="2" eb="4">
      <t>チョウサ</t>
    </rPh>
    <phoneticPr fontId="1"/>
  </si>
  <si>
    <t>被服・帽子</t>
    <rPh sb="0" eb="2">
      <t>ヒフク</t>
    </rPh>
    <rPh sb="3" eb="5">
      <t>ボウシ</t>
    </rPh>
    <phoneticPr fontId="1"/>
  </si>
  <si>
    <t>放射能測定機器</t>
    <rPh sb="0" eb="3">
      <t>ホウシャノウ</t>
    </rPh>
    <rPh sb="3" eb="5">
      <t>ソクテイ</t>
    </rPh>
    <rPh sb="5" eb="7">
      <t>キキ</t>
    </rPh>
    <phoneticPr fontId="1"/>
  </si>
  <si>
    <t>眼鏡類</t>
    <rPh sb="0" eb="2">
      <t>メガネ</t>
    </rPh>
    <rPh sb="2" eb="3">
      <t>ルイ</t>
    </rPh>
    <phoneticPr fontId="1"/>
  </si>
  <si>
    <t>不動産鑑定</t>
    <rPh sb="0" eb="3">
      <t>フドウサン</t>
    </rPh>
    <rPh sb="3" eb="5">
      <t>カンテイ</t>
    </rPh>
    <phoneticPr fontId="1"/>
  </si>
  <si>
    <t>断熱材</t>
    <rPh sb="0" eb="3">
      <t>ダンネツザイ</t>
    </rPh>
    <phoneticPr fontId="1"/>
  </si>
  <si>
    <t>純水製造装置</t>
    <rPh sb="0" eb="2">
      <t>ジュンスイ</t>
    </rPh>
    <rPh sb="2" eb="4">
      <t>セイゾウ</t>
    </rPh>
    <rPh sb="4" eb="6">
      <t>ソウチ</t>
    </rPh>
    <phoneticPr fontId="1"/>
  </si>
  <si>
    <t>看板・案内板</t>
    <rPh sb="0" eb="2">
      <t>カンバン</t>
    </rPh>
    <rPh sb="3" eb="6">
      <t>アンナイバン</t>
    </rPh>
    <phoneticPr fontId="1"/>
  </si>
  <si>
    <t>超音波測定器</t>
    <rPh sb="0" eb="3">
      <t>チョウオンパ</t>
    </rPh>
    <rPh sb="3" eb="6">
      <t>ソクテイキ</t>
    </rPh>
    <phoneticPr fontId="1"/>
  </si>
  <si>
    <t>作業環境測定</t>
    <rPh sb="0" eb="2">
      <t>サギョウ</t>
    </rPh>
    <rPh sb="2" eb="4">
      <t>カンキョウ</t>
    </rPh>
    <rPh sb="4" eb="6">
      <t>ソクテイ</t>
    </rPh>
    <phoneticPr fontId="1"/>
  </si>
  <si>
    <t>その他理化学機器</t>
    <rPh sb="2" eb="3">
      <t>タ</t>
    </rPh>
    <rPh sb="3" eb="6">
      <t>リカガク</t>
    </rPh>
    <rPh sb="6" eb="8">
      <t>キキ</t>
    </rPh>
    <phoneticPr fontId="1"/>
  </si>
  <si>
    <t>光学機器</t>
    <rPh sb="0" eb="2">
      <t>コウガク</t>
    </rPh>
    <rPh sb="2" eb="4">
      <t>キキ</t>
    </rPh>
    <phoneticPr fontId="1"/>
  </si>
  <si>
    <t>双眼鏡</t>
    <rPh sb="0" eb="3">
      <t>ソウガンキョウ</t>
    </rPh>
    <phoneticPr fontId="1"/>
  </si>
  <si>
    <t>その他電気機器</t>
    <rPh sb="2" eb="3">
      <t>タ</t>
    </rPh>
    <rPh sb="3" eb="5">
      <t>デンキ</t>
    </rPh>
    <rPh sb="5" eb="7">
      <t>キキ</t>
    </rPh>
    <phoneticPr fontId="1"/>
  </si>
  <si>
    <t>ＧＩＳ及び地図関連システムの開発・運用</t>
  </si>
  <si>
    <t>石油暖房機</t>
    <rPh sb="0" eb="2">
      <t>セキユ</t>
    </rPh>
    <rPh sb="2" eb="5">
      <t>ダンボウキ</t>
    </rPh>
    <phoneticPr fontId="1"/>
  </si>
  <si>
    <t>分光器</t>
    <rPh sb="0" eb="3">
      <t>ブンコウキ</t>
    </rPh>
    <phoneticPr fontId="1"/>
  </si>
  <si>
    <t>バス運行業務</t>
    <rPh sb="2" eb="4">
      <t>ウンコウ</t>
    </rPh>
    <rPh sb="4" eb="6">
      <t>ギョウム</t>
    </rPh>
    <phoneticPr fontId="1"/>
  </si>
  <si>
    <t>ダイオキシン類防護服</t>
    <rPh sb="6" eb="7">
      <t>ルイ</t>
    </rPh>
    <rPh sb="7" eb="10">
      <t>ボウゴフク</t>
    </rPh>
    <phoneticPr fontId="1"/>
  </si>
  <si>
    <t>照度計</t>
    <rPh sb="0" eb="3">
      <t>ショウドケイ</t>
    </rPh>
    <phoneticPr fontId="1"/>
  </si>
  <si>
    <t>カメラ・写真材料</t>
    <rPh sb="4" eb="6">
      <t>シャシン</t>
    </rPh>
    <rPh sb="6" eb="8">
      <t>ザイリョウ</t>
    </rPh>
    <phoneticPr fontId="1"/>
  </si>
  <si>
    <t>農業用機械類</t>
    <rPh sb="0" eb="3">
      <t>ノウギョウヨウ</t>
    </rPh>
    <rPh sb="3" eb="5">
      <t>キカイ</t>
    </rPh>
    <rPh sb="5" eb="6">
      <t>ルイ</t>
    </rPh>
    <phoneticPr fontId="1"/>
  </si>
  <si>
    <t>旗</t>
    <rPh sb="0" eb="1">
      <t>ハタ</t>
    </rPh>
    <phoneticPr fontId="1"/>
  </si>
  <si>
    <t>レンズ</t>
  </si>
  <si>
    <t>食料品</t>
    <rPh sb="0" eb="3">
      <t>ショクリョウヒン</t>
    </rPh>
    <phoneticPr fontId="1"/>
  </si>
  <si>
    <t>フィルム</t>
  </si>
  <si>
    <t>看板・標識・旗</t>
    <rPh sb="3" eb="5">
      <t>ヒョウシキ</t>
    </rPh>
    <phoneticPr fontId="1"/>
  </si>
  <si>
    <t>遠隔監視カメラ</t>
    <rPh sb="0" eb="2">
      <t>エンカク</t>
    </rPh>
    <rPh sb="2" eb="4">
      <t>カンシ</t>
    </rPh>
    <phoneticPr fontId="1"/>
  </si>
  <si>
    <t>上記に分類されない企画・制作</t>
    <rPh sb="0" eb="2">
      <t>ジョウキ</t>
    </rPh>
    <rPh sb="3" eb="5">
      <t>ブンルイ</t>
    </rPh>
    <rPh sb="9" eb="11">
      <t>キカク</t>
    </rPh>
    <rPh sb="12" eb="14">
      <t>セイサク</t>
    </rPh>
    <phoneticPr fontId="1"/>
  </si>
  <si>
    <t>その他カメラ・写真材料</t>
    <rPh sb="2" eb="3">
      <t>タ</t>
    </rPh>
    <rPh sb="7" eb="9">
      <t>シャシン</t>
    </rPh>
    <rPh sb="9" eb="11">
      <t>ザイリョウ</t>
    </rPh>
    <phoneticPr fontId="1"/>
  </si>
  <si>
    <t>空調冷暖房機器</t>
    <rPh sb="0" eb="2">
      <t>クウチョウ</t>
    </rPh>
    <rPh sb="2" eb="5">
      <t>レイダンボウ</t>
    </rPh>
    <rPh sb="5" eb="7">
      <t>キキ</t>
    </rPh>
    <phoneticPr fontId="1"/>
  </si>
  <si>
    <t>牛乳</t>
    <rPh sb="0" eb="2">
      <t>ギュウニュウ</t>
    </rPh>
    <phoneticPr fontId="1"/>
  </si>
  <si>
    <t>筆耕</t>
    <rPh sb="0" eb="2">
      <t>ヒッコウ</t>
    </rPh>
    <phoneticPr fontId="1"/>
  </si>
  <si>
    <t>送風機</t>
    <rPh sb="0" eb="3">
      <t>ソウフウキ</t>
    </rPh>
    <phoneticPr fontId="1"/>
  </si>
  <si>
    <t>その他空調冷暖房機器</t>
    <rPh sb="2" eb="3">
      <t>タ</t>
    </rPh>
    <rPh sb="3" eb="10">
      <t>クウチョウレイダンボウキキ</t>
    </rPh>
    <phoneticPr fontId="1"/>
  </si>
  <si>
    <t>電気機器</t>
    <rPh sb="0" eb="2">
      <t>デンキ</t>
    </rPh>
    <rPh sb="2" eb="4">
      <t>キキ</t>
    </rPh>
    <phoneticPr fontId="1"/>
  </si>
  <si>
    <t>火葬関連システム開発・運用・保守</t>
  </si>
  <si>
    <t>貸倉庫業</t>
  </si>
  <si>
    <t>テレビ</t>
  </si>
  <si>
    <t>学校教材</t>
    <rPh sb="0" eb="2">
      <t>ガッコウ</t>
    </rPh>
    <rPh sb="2" eb="4">
      <t>キョウザイ</t>
    </rPh>
    <phoneticPr fontId="1"/>
  </si>
  <si>
    <t>魚類</t>
    <rPh sb="0" eb="2">
      <t>ギョルイ</t>
    </rPh>
    <phoneticPr fontId="1"/>
  </si>
  <si>
    <t>掃除機</t>
    <rPh sb="0" eb="3">
      <t>ソウジキ</t>
    </rPh>
    <phoneticPr fontId="1"/>
  </si>
  <si>
    <t>その他視聴覚機器</t>
    <rPh sb="2" eb="3">
      <t>タ</t>
    </rPh>
    <rPh sb="3" eb="8">
      <t>シチョウカクキキ</t>
    </rPh>
    <phoneticPr fontId="1"/>
  </si>
  <si>
    <t>照明器具</t>
    <rPh sb="0" eb="2">
      <t>ショウメイ</t>
    </rPh>
    <rPh sb="2" eb="4">
      <t>キグ</t>
    </rPh>
    <phoneticPr fontId="1"/>
  </si>
  <si>
    <t>合板</t>
    <rPh sb="0" eb="2">
      <t>ゴウバン</t>
    </rPh>
    <phoneticPr fontId="1"/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</si>
  <si>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</si>
  <si>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上記に分類されない電気機器</t>
    <rPh sb="0" eb="2">
      <t>ジョウキ</t>
    </rPh>
    <rPh sb="3" eb="5">
      <t>ブンルイ</t>
    </rPh>
    <rPh sb="9" eb="13">
      <t>デンキキキ</t>
    </rPh>
    <phoneticPr fontId="1"/>
  </si>
  <si>
    <t>保健指導</t>
    <rPh sb="0" eb="2">
      <t>ホケン</t>
    </rPh>
    <rPh sb="2" eb="4">
      <t>シドウ</t>
    </rPh>
    <phoneticPr fontId="1"/>
  </si>
  <si>
    <t>工作機械類</t>
    <rPh sb="0" eb="2">
      <t>コウサク</t>
    </rPh>
    <rPh sb="2" eb="4">
      <t>キカイ</t>
    </rPh>
    <rPh sb="4" eb="5">
      <t>ルイ</t>
    </rPh>
    <phoneticPr fontId="1"/>
  </si>
  <si>
    <t>ポンプ（ポンプ部品）</t>
  </si>
  <si>
    <t>人材派遣</t>
    <rPh sb="0" eb="2">
      <t>ジンザイ</t>
    </rPh>
    <rPh sb="2" eb="4">
      <t>ハケン</t>
    </rPh>
    <phoneticPr fontId="1"/>
  </si>
  <si>
    <t>カンナ盤</t>
    <rPh sb="3" eb="4">
      <t>バン</t>
    </rPh>
    <phoneticPr fontId="1"/>
  </si>
  <si>
    <t>ごみ収集運搬</t>
    <rPh sb="2" eb="4">
      <t>シュウシュウ</t>
    </rPh>
    <rPh sb="4" eb="6">
      <t>ウンパン</t>
    </rPh>
    <phoneticPr fontId="1"/>
  </si>
  <si>
    <t>その他運転業務</t>
    <rPh sb="2" eb="3">
      <t>タ</t>
    </rPh>
    <rPh sb="3" eb="5">
      <t>ウンテン</t>
    </rPh>
    <rPh sb="5" eb="7">
      <t>ギョウム</t>
    </rPh>
    <phoneticPr fontId="1"/>
  </si>
  <si>
    <t>金属加工機</t>
    <rPh sb="0" eb="2">
      <t>キンゾク</t>
    </rPh>
    <rPh sb="2" eb="4">
      <t>カコウ</t>
    </rPh>
    <rPh sb="4" eb="5">
      <t>キ</t>
    </rPh>
    <phoneticPr fontId="1"/>
  </si>
  <si>
    <t>横断幕</t>
    <rPh sb="0" eb="3">
      <t>オウダンマク</t>
    </rPh>
    <phoneticPr fontId="1"/>
  </si>
  <si>
    <t>工作台</t>
    <rPh sb="0" eb="2">
      <t>コウサク</t>
    </rPh>
    <rPh sb="2" eb="3">
      <t>ダイ</t>
    </rPh>
    <phoneticPr fontId="1"/>
  </si>
  <si>
    <t>その他工作機械類</t>
    <rPh sb="2" eb="3">
      <t>タ</t>
    </rPh>
    <rPh sb="3" eb="5">
      <t>コウサク</t>
    </rPh>
    <rPh sb="5" eb="7">
      <t>キカイ</t>
    </rPh>
    <rPh sb="7" eb="8">
      <t>ルイ</t>
    </rPh>
    <phoneticPr fontId="1"/>
  </si>
  <si>
    <t>散布機</t>
    <rPh sb="0" eb="2">
      <t>サンプ</t>
    </rPh>
    <rPh sb="2" eb="3">
      <t>キ</t>
    </rPh>
    <phoneticPr fontId="1"/>
  </si>
  <si>
    <t>作業着</t>
    <rPh sb="0" eb="3">
      <t>サギョウギ</t>
    </rPh>
    <phoneticPr fontId="1"/>
  </si>
  <si>
    <t>騒音測定</t>
    <rPh sb="0" eb="2">
      <t>ソウオン</t>
    </rPh>
    <rPh sb="2" eb="4">
      <t>ソクテイ</t>
    </rPh>
    <phoneticPr fontId="1"/>
  </si>
  <si>
    <t>草刈機</t>
    <rPh sb="0" eb="2">
      <t>クサカリ</t>
    </rPh>
    <rPh sb="2" eb="3">
      <t>キ</t>
    </rPh>
    <phoneticPr fontId="1"/>
  </si>
  <si>
    <t>噴霧器</t>
    <rPh sb="0" eb="3">
      <t>フンムキ</t>
    </rPh>
    <phoneticPr fontId="1"/>
  </si>
  <si>
    <t>交通整理誘導</t>
    <rPh sb="0" eb="2">
      <t>コウツウ</t>
    </rPh>
    <rPh sb="2" eb="4">
      <t>セイリ</t>
    </rPh>
    <rPh sb="4" eb="6">
      <t>ユウドウ</t>
    </rPh>
    <phoneticPr fontId="1"/>
  </si>
  <si>
    <t>その他農業用機械類</t>
    <rPh sb="2" eb="3">
      <t>タ</t>
    </rPh>
    <rPh sb="3" eb="6">
      <t>ノウギョウヨウ</t>
    </rPh>
    <rPh sb="6" eb="8">
      <t>キカイ</t>
    </rPh>
    <rPh sb="8" eb="9">
      <t>ルイ</t>
    </rPh>
    <phoneticPr fontId="1"/>
  </si>
  <si>
    <t>建設機械</t>
    <rPh sb="0" eb="2">
      <t>ケンセツ</t>
    </rPh>
    <rPh sb="2" eb="4">
      <t>キカイ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</si>
  <si>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</si>
  <si>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工具類</t>
    <rPh sb="0" eb="2">
      <t>コウグ</t>
    </rPh>
    <rPh sb="2" eb="3">
      <t>ルイ</t>
    </rPh>
    <phoneticPr fontId="1"/>
  </si>
  <si>
    <t>学校用実験機器</t>
    <rPh sb="0" eb="3">
      <t>ガッコウヨウ</t>
    </rPh>
    <rPh sb="3" eb="5">
      <t>ジッケン</t>
    </rPh>
    <rPh sb="5" eb="7">
      <t>キキ</t>
    </rPh>
    <phoneticPr fontId="1"/>
  </si>
  <si>
    <t>金券</t>
    <rPh sb="0" eb="2">
      <t>キンケン</t>
    </rPh>
    <phoneticPr fontId="1"/>
  </si>
  <si>
    <t>布団</t>
  </si>
  <si>
    <t>トイレ清掃</t>
    <rPh sb="3" eb="5">
      <t>セイソウ</t>
    </rPh>
    <phoneticPr fontId="1"/>
  </si>
  <si>
    <t>電動工具</t>
    <rPh sb="0" eb="2">
      <t>デンドウ</t>
    </rPh>
    <rPh sb="2" eb="4">
      <t>コウグ</t>
    </rPh>
    <phoneticPr fontId="1"/>
  </si>
  <si>
    <t>大工道具等</t>
    <rPh sb="0" eb="2">
      <t>ダイク</t>
    </rPh>
    <rPh sb="2" eb="4">
      <t>ドウグ</t>
    </rPh>
    <rPh sb="4" eb="5">
      <t>ナド</t>
    </rPh>
    <phoneticPr fontId="1"/>
  </si>
  <si>
    <t>ビデオテープ</t>
  </si>
  <si>
    <t>データ入力</t>
    <rPh sb="3" eb="5">
      <t>ニュウリョク</t>
    </rPh>
    <phoneticPr fontId="1"/>
  </si>
  <si>
    <t>空気圧縮機</t>
    <rPh sb="0" eb="2">
      <t>クウキ</t>
    </rPh>
    <rPh sb="2" eb="5">
      <t>アッシュクキ</t>
    </rPh>
    <phoneticPr fontId="1"/>
  </si>
  <si>
    <t>高圧洗浄機</t>
    <rPh sb="0" eb="2">
      <t>コウアツ</t>
    </rPh>
    <rPh sb="2" eb="4">
      <t>センジョウ</t>
    </rPh>
    <rPh sb="4" eb="5">
      <t>キ</t>
    </rPh>
    <phoneticPr fontId="1"/>
  </si>
  <si>
    <t>検針業務</t>
    <rPh sb="0" eb="2">
      <t>ケンシン</t>
    </rPh>
    <rPh sb="2" eb="4">
      <t>ギョウム</t>
    </rPh>
    <phoneticPr fontId="1"/>
  </si>
  <si>
    <t>熱電対</t>
    <rPh sb="0" eb="3">
      <t>ネツデンツイ</t>
    </rPh>
    <phoneticPr fontId="1"/>
  </si>
  <si>
    <t>その他調理器具</t>
    <rPh sb="2" eb="3">
      <t>タ</t>
    </rPh>
    <rPh sb="3" eb="5">
      <t>チョウリ</t>
    </rPh>
    <rPh sb="5" eb="7">
      <t>キグ</t>
    </rPh>
    <phoneticPr fontId="1"/>
  </si>
  <si>
    <t>ブロア</t>
  </si>
  <si>
    <t>その他履物・鞄類</t>
    <rPh sb="2" eb="3">
      <t>タ</t>
    </rPh>
    <rPh sb="3" eb="5">
      <t>ハキモノ</t>
    </rPh>
    <rPh sb="6" eb="7">
      <t>カバン</t>
    </rPh>
    <rPh sb="7" eb="8">
      <t>ルイ</t>
    </rPh>
    <phoneticPr fontId="1"/>
  </si>
  <si>
    <t>清掃</t>
    <rPh sb="0" eb="2">
      <t>セイソウ</t>
    </rPh>
    <phoneticPr fontId="1"/>
  </si>
  <si>
    <t>発電機</t>
    <rPh sb="0" eb="3">
      <t>ハツデンキ</t>
    </rPh>
    <phoneticPr fontId="1"/>
  </si>
  <si>
    <t>クレーン部品</t>
    <rPh sb="4" eb="6">
      <t>ブヒン</t>
    </rPh>
    <phoneticPr fontId="1"/>
  </si>
  <si>
    <t>ごみ焼却施設計装制御設備</t>
    <rPh sb="2" eb="4">
      <t>ショウキャク</t>
    </rPh>
    <rPh sb="4" eb="6">
      <t>シセツ</t>
    </rPh>
    <rPh sb="6" eb="8">
      <t>ケイソウ</t>
    </rPh>
    <rPh sb="8" eb="10">
      <t>セイギョ</t>
    </rPh>
    <rPh sb="10" eb="12">
      <t>セツビ</t>
    </rPh>
    <phoneticPr fontId="1"/>
  </si>
  <si>
    <t>バグフィルター</t>
  </si>
  <si>
    <t>機器類保守点検・修理</t>
    <rPh sb="0" eb="3">
      <t>キキルイ</t>
    </rPh>
    <rPh sb="3" eb="5">
      <t>ホシュ</t>
    </rPh>
    <rPh sb="5" eb="7">
      <t>テンケン</t>
    </rPh>
    <rPh sb="8" eb="10">
      <t>シュウリ</t>
    </rPh>
    <phoneticPr fontId="1"/>
  </si>
  <si>
    <t>除雪機</t>
    <rPh sb="0" eb="3">
      <t>ジョセツキ</t>
    </rPh>
    <phoneticPr fontId="1"/>
  </si>
  <si>
    <t>除草</t>
    <rPh sb="0" eb="2">
      <t>ジョソウ</t>
    </rPh>
    <phoneticPr fontId="1"/>
  </si>
  <si>
    <t>建設資材・部材・材料品</t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</si>
  <si>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</si>
  <si>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小中学校用教材</t>
    <rPh sb="0" eb="4">
      <t>ショウチュウガッコウ</t>
    </rPh>
    <rPh sb="4" eb="5">
      <t>ヨウ</t>
    </rPh>
    <rPh sb="5" eb="7">
      <t>キョウザイ</t>
    </rPh>
    <phoneticPr fontId="1"/>
  </si>
  <si>
    <t>その他環境測定</t>
    <rPh sb="2" eb="3">
      <t>タ</t>
    </rPh>
    <rPh sb="3" eb="5">
      <t>カンキョウ</t>
    </rPh>
    <rPh sb="5" eb="7">
      <t>ソクテイ</t>
    </rPh>
    <phoneticPr fontId="1"/>
  </si>
  <si>
    <t>コピー機・複合機</t>
    <rPh sb="5" eb="8">
      <t>フクゴウキ</t>
    </rPh>
    <phoneticPr fontId="1"/>
  </si>
  <si>
    <t>保育教材</t>
    <rPh sb="0" eb="2">
      <t>ホイク</t>
    </rPh>
    <rPh sb="2" eb="4">
      <t>キョウザイ</t>
    </rPh>
    <phoneticPr fontId="1"/>
  </si>
  <si>
    <t>ＣＤ</t>
  </si>
  <si>
    <t>カセットテープ</t>
  </si>
  <si>
    <t>その他教材</t>
    <rPh sb="2" eb="3">
      <t>タ</t>
    </rPh>
    <rPh sb="3" eb="5">
      <t>キョウザイ</t>
    </rPh>
    <phoneticPr fontId="1"/>
  </si>
  <si>
    <t>遊具類</t>
    <rPh sb="0" eb="2">
      <t>ユウグ</t>
    </rPh>
    <rPh sb="2" eb="3">
      <t>ルイ</t>
    </rPh>
    <phoneticPr fontId="1"/>
  </si>
  <si>
    <t>浄化槽清掃</t>
    <rPh sb="0" eb="3">
      <t>ジョウカソウ</t>
    </rPh>
    <rPh sb="3" eb="5">
      <t>セイソウ</t>
    </rPh>
    <phoneticPr fontId="1"/>
  </si>
  <si>
    <t>屋外遊具施設・用品</t>
    <rPh sb="0" eb="2">
      <t>オクガイ</t>
    </rPh>
    <rPh sb="2" eb="4">
      <t>ユウグ</t>
    </rPh>
    <rPh sb="4" eb="6">
      <t>シセツ</t>
    </rPh>
    <rPh sb="7" eb="9">
      <t>ヨウヒン</t>
    </rPh>
    <phoneticPr fontId="1"/>
  </si>
  <si>
    <t>燃料タンク清掃</t>
    <rPh sb="0" eb="2">
      <t>ネンリョウ</t>
    </rPh>
    <rPh sb="5" eb="7">
      <t>セイソウ</t>
    </rPh>
    <phoneticPr fontId="1"/>
  </si>
  <si>
    <t>ボールプール</t>
  </si>
  <si>
    <t>エプロン</t>
  </si>
  <si>
    <t>その他上下水道用資材</t>
    <rPh sb="2" eb="3">
      <t>タ</t>
    </rPh>
    <rPh sb="3" eb="5">
      <t>ジョウゲ</t>
    </rPh>
    <rPh sb="5" eb="8">
      <t>スイドウヨウ</t>
    </rPh>
    <rPh sb="8" eb="10">
      <t>シザイ</t>
    </rPh>
    <phoneticPr fontId="1"/>
  </si>
  <si>
    <t>靴</t>
    <rPh sb="0" eb="1">
      <t>クツ</t>
    </rPh>
    <phoneticPr fontId="1"/>
  </si>
  <si>
    <t>ゴム長靴</t>
    <rPh sb="2" eb="4">
      <t>ナガグツ</t>
    </rPh>
    <phoneticPr fontId="1"/>
  </si>
  <si>
    <t>消防訓練用資機材</t>
    <rPh sb="0" eb="2">
      <t>ショウボウ</t>
    </rPh>
    <rPh sb="2" eb="4">
      <t>クンレン</t>
    </rPh>
    <rPh sb="4" eb="5">
      <t>ヨウ</t>
    </rPh>
    <rPh sb="5" eb="8">
      <t>シキザイ</t>
    </rPh>
    <phoneticPr fontId="1"/>
  </si>
  <si>
    <t>鞄</t>
    <rPh sb="0" eb="1">
      <t>カバン</t>
    </rPh>
    <phoneticPr fontId="1"/>
  </si>
  <si>
    <t>安全靴</t>
    <rPh sb="0" eb="2">
      <t>アンゼン</t>
    </rPh>
    <rPh sb="2" eb="3">
      <t>グツ</t>
    </rPh>
    <phoneticPr fontId="1"/>
  </si>
  <si>
    <t>袋物</t>
    <rPh sb="0" eb="2">
      <t>フクロモノ</t>
    </rPh>
    <phoneticPr fontId="1"/>
  </si>
  <si>
    <t>水槽</t>
    <rPh sb="0" eb="2">
      <t>スイソウ</t>
    </rPh>
    <phoneticPr fontId="1"/>
  </si>
  <si>
    <t>火葬施設設備</t>
    <rPh sb="0" eb="2">
      <t>カソウ</t>
    </rPh>
    <rPh sb="2" eb="4">
      <t>シセツ</t>
    </rPh>
    <rPh sb="4" eb="6">
      <t>セツビ</t>
    </rPh>
    <phoneticPr fontId="1"/>
  </si>
  <si>
    <t>消防用制服</t>
    <rPh sb="0" eb="3">
      <t>ショウボウヨウ</t>
    </rPh>
    <rPh sb="3" eb="5">
      <t>セイフク</t>
    </rPh>
    <phoneticPr fontId="1"/>
  </si>
  <si>
    <t>活動服</t>
    <rPh sb="0" eb="3">
      <t>カツドウフク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</si>
  <si>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</si>
  <si>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救助救急服</t>
    <rPh sb="0" eb="2">
      <t>キュウジョ</t>
    </rPh>
    <rPh sb="2" eb="4">
      <t>キュウキュウ</t>
    </rPh>
    <rPh sb="4" eb="5">
      <t>フク</t>
    </rPh>
    <phoneticPr fontId="1"/>
  </si>
  <si>
    <t>消防ホース</t>
    <rPh sb="0" eb="2">
      <t>ショウボウ</t>
    </rPh>
    <phoneticPr fontId="1"/>
  </si>
  <si>
    <t>消火器具</t>
    <rPh sb="0" eb="2">
      <t>ショウカ</t>
    </rPh>
    <rPh sb="2" eb="4">
      <t>キグ</t>
    </rPh>
    <phoneticPr fontId="1"/>
  </si>
  <si>
    <t>火災通報装置等</t>
    <rPh sb="0" eb="2">
      <t>カサイ</t>
    </rPh>
    <rPh sb="2" eb="4">
      <t>ツウホウ</t>
    </rPh>
    <rPh sb="4" eb="6">
      <t>ソウチ</t>
    </rPh>
    <rPh sb="6" eb="7">
      <t>トウ</t>
    </rPh>
    <phoneticPr fontId="1"/>
  </si>
  <si>
    <t>上記に分類されない資材・部材等</t>
    <rPh sb="0" eb="2">
      <t>ジョウキ</t>
    </rPh>
    <rPh sb="3" eb="5">
      <t>ブンルイ</t>
    </rPh>
    <rPh sb="9" eb="11">
      <t>シザイ</t>
    </rPh>
    <rPh sb="12" eb="14">
      <t>ブザイ</t>
    </rPh>
    <rPh sb="14" eb="15">
      <t>トウ</t>
    </rPh>
    <phoneticPr fontId="1"/>
  </si>
  <si>
    <t>化学消火薬剤</t>
    <rPh sb="0" eb="2">
      <t>カガク</t>
    </rPh>
    <rPh sb="2" eb="4">
      <t>ショウカ</t>
    </rPh>
    <rPh sb="4" eb="6">
      <t>ヤクザイ</t>
    </rPh>
    <phoneticPr fontId="1"/>
  </si>
  <si>
    <t>洗剤</t>
    <rPh sb="0" eb="2">
      <t>センザイ</t>
    </rPh>
    <phoneticPr fontId="1"/>
  </si>
  <si>
    <t>ペンキ</t>
  </si>
  <si>
    <t>バグフィルタろ布交換業務</t>
    <rPh sb="7" eb="8">
      <t>フ</t>
    </rPh>
    <rPh sb="8" eb="10">
      <t>コウカン</t>
    </rPh>
    <rPh sb="10" eb="12">
      <t>ギョウム</t>
    </rPh>
    <phoneticPr fontId="1"/>
  </si>
  <si>
    <t>市場調査</t>
    <rPh sb="0" eb="4">
      <t>シジョウチョウサ</t>
    </rPh>
    <phoneticPr fontId="1"/>
  </si>
  <si>
    <t>火災報知器</t>
    <rPh sb="0" eb="5">
      <t>カサイホウチキ</t>
    </rPh>
    <phoneticPr fontId="1"/>
  </si>
  <si>
    <t>ファイリング用品</t>
    <rPh sb="6" eb="7">
      <t>ヨウ</t>
    </rPh>
    <rPh sb="7" eb="8">
      <t>ヒン</t>
    </rPh>
    <phoneticPr fontId="1"/>
  </si>
  <si>
    <t>建築物管理業務</t>
  </si>
  <si>
    <t>防火帽</t>
    <rPh sb="0" eb="2">
      <t>ボウカ</t>
    </rPh>
    <rPh sb="2" eb="3">
      <t>ボウ</t>
    </rPh>
    <phoneticPr fontId="1"/>
  </si>
  <si>
    <t>空気呼吸器用ボンベ</t>
    <rPh sb="0" eb="2">
      <t>クウキ</t>
    </rPh>
    <rPh sb="2" eb="4">
      <t>コキュウ</t>
    </rPh>
    <rPh sb="4" eb="5">
      <t>キ</t>
    </rPh>
    <rPh sb="5" eb="6">
      <t>ヨウ</t>
    </rPh>
    <phoneticPr fontId="1"/>
  </si>
  <si>
    <t>防災用品</t>
    <rPh sb="0" eb="2">
      <t>ボウサイ</t>
    </rPh>
    <rPh sb="2" eb="4">
      <t>ヨウヒン</t>
    </rPh>
    <phoneticPr fontId="1"/>
  </si>
  <si>
    <t>非常用食糧</t>
    <rPh sb="0" eb="3">
      <t>ヒジョウヨウ</t>
    </rPh>
    <rPh sb="3" eb="5">
      <t>ショクリョウ</t>
    </rPh>
    <phoneticPr fontId="1"/>
  </si>
  <si>
    <t>園芸用品</t>
    <rPh sb="0" eb="4">
      <t>エンゲイヨウヒン</t>
    </rPh>
    <phoneticPr fontId="1"/>
  </si>
  <si>
    <t>計量器（トラックスケール）</t>
  </si>
  <si>
    <t>非常用水</t>
    <rPh sb="0" eb="3">
      <t>ヒジョウヨウ</t>
    </rPh>
    <rPh sb="3" eb="4">
      <t>ミズ</t>
    </rPh>
    <phoneticPr fontId="1"/>
  </si>
  <si>
    <t>動物用医療機器</t>
    <rPh sb="0" eb="3">
      <t>ドウブツヨウ</t>
    </rPh>
    <rPh sb="3" eb="5">
      <t>イリョウ</t>
    </rPh>
    <rPh sb="5" eb="7">
      <t>キキ</t>
    </rPh>
    <phoneticPr fontId="1"/>
  </si>
  <si>
    <t>防災用無線機</t>
    <rPh sb="0" eb="3">
      <t>ボウサイヨウ</t>
    </rPh>
    <rPh sb="3" eb="6">
      <t>ムセンキ</t>
    </rPh>
    <phoneticPr fontId="1"/>
  </si>
  <si>
    <t>インク・トナー</t>
  </si>
  <si>
    <t>速記・筆耕業</t>
    <rPh sb="0" eb="2">
      <t>ソッキ</t>
    </rPh>
    <rPh sb="3" eb="5">
      <t>ヒッコウ</t>
    </rPh>
    <rPh sb="5" eb="6">
      <t>ギョウ</t>
    </rPh>
    <phoneticPr fontId="1"/>
  </si>
  <si>
    <t>プラスチック</t>
  </si>
  <si>
    <t>災害用毛布・寝具類</t>
    <rPh sb="0" eb="3">
      <t>サイガイヨウ</t>
    </rPh>
    <rPh sb="3" eb="5">
      <t>モウフ</t>
    </rPh>
    <rPh sb="6" eb="8">
      <t>シング</t>
    </rPh>
    <rPh sb="8" eb="9">
      <t>ルイ</t>
    </rPh>
    <phoneticPr fontId="1"/>
  </si>
  <si>
    <t>セメント</t>
  </si>
  <si>
    <t>防災倉庫</t>
    <rPh sb="0" eb="2">
      <t>ボウサイ</t>
    </rPh>
    <rPh sb="2" eb="4">
      <t>ソウコ</t>
    </rPh>
    <phoneticPr fontId="1"/>
  </si>
  <si>
    <t>ろ過砂削り取り・補砂・切替し・運搬業務</t>
  </si>
  <si>
    <t>その他防災用品</t>
    <rPh sb="2" eb="3">
      <t>タ</t>
    </rPh>
    <rPh sb="3" eb="5">
      <t>ボウサイ</t>
    </rPh>
    <rPh sb="5" eb="7">
      <t>ヨウヒン</t>
    </rPh>
    <phoneticPr fontId="1"/>
  </si>
  <si>
    <t>特殊用途自動車</t>
    <rPh sb="0" eb="2">
      <t>トクシュ</t>
    </rPh>
    <rPh sb="2" eb="4">
      <t>ヨウト</t>
    </rPh>
    <rPh sb="4" eb="7">
      <t>ジドウシャ</t>
    </rPh>
    <phoneticPr fontId="1"/>
  </si>
  <si>
    <t>防犯ブザー</t>
    <rPh sb="0" eb="2">
      <t>ボウハン</t>
    </rPh>
    <phoneticPr fontId="1"/>
  </si>
  <si>
    <t>交通安全指導用品</t>
  </si>
  <si>
    <t>表彰用品</t>
    <rPh sb="0" eb="2">
      <t>ヒョウショウ</t>
    </rPh>
    <rPh sb="2" eb="4">
      <t>ヨウヒン</t>
    </rPh>
    <phoneticPr fontId="1"/>
  </si>
  <si>
    <t>保安用品</t>
    <rPh sb="0" eb="2">
      <t>ホアン</t>
    </rPh>
    <rPh sb="2" eb="4">
      <t>ヨウヒン</t>
    </rPh>
    <phoneticPr fontId="1"/>
  </si>
  <si>
    <t>貨物運送業務</t>
    <rPh sb="0" eb="2">
      <t>カモツ</t>
    </rPh>
    <rPh sb="2" eb="4">
      <t>ウンソウ</t>
    </rPh>
    <rPh sb="4" eb="6">
      <t>ギョウム</t>
    </rPh>
    <phoneticPr fontId="1"/>
  </si>
  <si>
    <t>ティッシュペーパー</t>
  </si>
  <si>
    <t>合図灯</t>
    <rPh sb="0" eb="2">
      <t>アイズ</t>
    </rPh>
    <rPh sb="2" eb="3">
      <t>トウ</t>
    </rPh>
    <phoneticPr fontId="1"/>
  </si>
  <si>
    <t>誘導灯</t>
    <rPh sb="0" eb="3">
      <t>ユウドウトウ</t>
    </rPh>
    <phoneticPr fontId="1"/>
  </si>
  <si>
    <t>ヘルメット</t>
  </si>
  <si>
    <t>保安灯等</t>
    <rPh sb="0" eb="2">
      <t>ホアン</t>
    </rPh>
    <rPh sb="2" eb="3">
      <t>トウ</t>
    </rPh>
    <rPh sb="3" eb="4">
      <t>ナド</t>
    </rPh>
    <phoneticPr fontId="1"/>
  </si>
  <si>
    <t>投光器</t>
    <rPh sb="0" eb="2">
      <t>トウコウ</t>
    </rPh>
    <rPh sb="2" eb="3">
      <t>キ</t>
    </rPh>
    <phoneticPr fontId="1"/>
  </si>
  <si>
    <t>前記に分類されない管理業務</t>
    <rPh sb="0" eb="2">
      <t>ゼンキ</t>
    </rPh>
    <rPh sb="3" eb="5">
      <t>ブンルイ</t>
    </rPh>
    <rPh sb="9" eb="11">
      <t>カンリ</t>
    </rPh>
    <rPh sb="11" eb="13">
      <t>ギョウム</t>
    </rPh>
    <phoneticPr fontId="1"/>
  </si>
  <si>
    <t>スポーツ用品・楽器</t>
  </si>
  <si>
    <t>スポーツ用品</t>
  </si>
  <si>
    <t>トイレットペーパー</t>
  </si>
  <si>
    <t>休日診療所運営事業</t>
    <rPh sb="0" eb="2">
      <t>キュウジツ</t>
    </rPh>
    <rPh sb="2" eb="4">
      <t>シンリョウ</t>
    </rPh>
    <rPh sb="4" eb="5">
      <t>ジョ</t>
    </rPh>
    <rPh sb="5" eb="7">
      <t>ウンエイ</t>
    </rPh>
    <rPh sb="7" eb="9">
      <t>ジギョウ</t>
    </rPh>
    <phoneticPr fontId="1"/>
  </si>
  <si>
    <t>各種スポーツ用品</t>
  </si>
  <si>
    <t>火災報知器</t>
    <rPh sb="0" eb="2">
      <t>カサイ</t>
    </rPh>
    <rPh sb="2" eb="5">
      <t>ホウチキ</t>
    </rPh>
    <phoneticPr fontId="1"/>
  </si>
  <si>
    <t>アウトドア用品</t>
  </si>
  <si>
    <t>武道具等</t>
  </si>
  <si>
    <t>寝具・寝具カバー</t>
    <rPh sb="0" eb="2">
      <t>シング</t>
    </rPh>
    <rPh sb="3" eb="5">
      <t>シング</t>
    </rPh>
    <phoneticPr fontId="1"/>
  </si>
  <si>
    <t>楽器</t>
    <rPh sb="0" eb="2">
      <t>ガッキ</t>
    </rPh>
    <phoneticPr fontId="1"/>
  </si>
  <si>
    <t>相談サービス</t>
    <rPh sb="0" eb="2">
      <t>ソウダン</t>
    </rPh>
    <phoneticPr fontId="1"/>
  </si>
  <si>
    <t>鍵盤楽器</t>
    <rPh sb="0" eb="2">
      <t>ケンバン</t>
    </rPh>
    <rPh sb="2" eb="4">
      <t>ガッキ</t>
    </rPh>
    <phoneticPr fontId="1"/>
  </si>
  <si>
    <t>弦楽器</t>
    <rPh sb="0" eb="3">
      <t>ゲンガッキ</t>
    </rPh>
    <phoneticPr fontId="1"/>
  </si>
  <si>
    <t>和楽器</t>
    <rPh sb="0" eb="3">
      <t>ワガッキ</t>
    </rPh>
    <phoneticPr fontId="1"/>
  </si>
  <si>
    <t>記念品</t>
    <rPh sb="0" eb="3">
      <t>キネンヒン</t>
    </rPh>
    <phoneticPr fontId="1"/>
  </si>
  <si>
    <t>盾</t>
    <rPh sb="0" eb="1">
      <t>タテ</t>
    </rPh>
    <phoneticPr fontId="1"/>
  </si>
  <si>
    <t>トロフィー</t>
  </si>
  <si>
    <t>製本</t>
    <rPh sb="0" eb="2">
      <t>セイホン</t>
    </rPh>
    <phoneticPr fontId="1"/>
  </si>
  <si>
    <t>カップ</t>
  </si>
  <si>
    <t>メダル</t>
  </si>
  <si>
    <t>家屋の消毒</t>
    <rPh sb="0" eb="2">
      <t>カオク</t>
    </rPh>
    <rPh sb="3" eb="5">
      <t>ショウドク</t>
    </rPh>
    <phoneticPr fontId="1"/>
  </si>
  <si>
    <t>梯子・脚立</t>
    <rPh sb="0" eb="2">
      <t>ハシゴ</t>
    </rPh>
    <rPh sb="3" eb="5">
      <t>キャタツ</t>
    </rPh>
    <phoneticPr fontId="1"/>
  </si>
  <si>
    <t>看板</t>
    <rPh sb="0" eb="2">
      <t>カンバン</t>
    </rPh>
    <phoneticPr fontId="1"/>
  </si>
  <si>
    <t>小型自動車</t>
    <rPh sb="0" eb="2">
      <t>コガタ</t>
    </rPh>
    <rPh sb="2" eb="5">
      <t>ジドウシャ</t>
    </rPh>
    <phoneticPr fontId="1"/>
  </si>
  <si>
    <t>掲示板</t>
    <rPh sb="0" eb="3">
      <t>ケイジバン</t>
    </rPh>
    <phoneticPr fontId="1"/>
  </si>
  <si>
    <t>標識</t>
    <rPh sb="0" eb="2">
      <t>ヒョウシキ</t>
    </rPh>
    <phoneticPr fontId="1"/>
  </si>
  <si>
    <t>プレート</t>
  </si>
  <si>
    <t>ビニール製品</t>
    <rPh sb="4" eb="6">
      <t>セイヒン</t>
    </rPh>
    <phoneticPr fontId="1"/>
  </si>
  <si>
    <t>旗・横断幕・懸垂幕</t>
    <rPh sb="0" eb="1">
      <t>ハタ</t>
    </rPh>
    <rPh sb="2" eb="5">
      <t>オウダンマク</t>
    </rPh>
    <rPh sb="6" eb="8">
      <t>ケンスイ</t>
    </rPh>
    <rPh sb="8" eb="9">
      <t>マク</t>
    </rPh>
    <phoneticPr fontId="1"/>
  </si>
  <si>
    <t>のぼり</t>
  </si>
  <si>
    <t>給食材料</t>
    <rPh sb="0" eb="2">
      <t>キュウショク</t>
    </rPh>
    <rPh sb="2" eb="4">
      <t>ザイリョウ</t>
    </rPh>
    <phoneticPr fontId="1"/>
  </si>
  <si>
    <t>その他ビニール製品</t>
    <rPh sb="2" eb="3">
      <t>タ</t>
    </rPh>
    <rPh sb="7" eb="9">
      <t>セイヒン</t>
    </rPh>
    <phoneticPr fontId="1"/>
  </si>
  <si>
    <t>給食用材料</t>
    <rPh sb="0" eb="3">
      <t>キュウショクヨウ</t>
    </rPh>
    <rPh sb="3" eb="5">
      <t>ザイリョウ</t>
    </rPh>
    <phoneticPr fontId="1"/>
  </si>
  <si>
    <t>マンホール</t>
  </si>
  <si>
    <t>飲料・酒類</t>
    <rPh sb="0" eb="2">
      <t>インリョウ</t>
    </rPh>
    <rPh sb="3" eb="5">
      <t>サケルイ</t>
    </rPh>
    <phoneticPr fontId="1"/>
  </si>
  <si>
    <t>パソコン周辺機器</t>
  </si>
  <si>
    <t>動物・動物用品</t>
    <rPh sb="0" eb="2">
      <t>ドウブツ</t>
    </rPh>
    <rPh sb="3" eb="5">
      <t>ドウブツ</t>
    </rPh>
    <rPh sb="5" eb="7">
      <t>ヨウヒン</t>
    </rPh>
    <phoneticPr fontId="1"/>
  </si>
  <si>
    <t>植木</t>
    <rPh sb="0" eb="2">
      <t>ウエキ</t>
    </rPh>
    <phoneticPr fontId="1"/>
  </si>
  <si>
    <t>生花</t>
    <rPh sb="0" eb="2">
      <t>セイカ</t>
    </rPh>
    <phoneticPr fontId="1"/>
  </si>
  <si>
    <t>清掃用具等</t>
    <rPh sb="0" eb="2">
      <t>セイソウ</t>
    </rPh>
    <rPh sb="2" eb="4">
      <t>ヨウグ</t>
    </rPh>
    <rPh sb="4" eb="5">
      <t>ナド</t>
    </rPh>
    <phoneticPr fontId="1"/>
  </si>
  <si>
    <t>障がい者支援</t>
    <rPh sb="0" eb="1">
      <t>ショウ</t>
    </rPh>
    <rPh sb="3" eb="4">
      <t>シャ</t>
    </rPh>
    <rPh sb="4" eb="6">
      <t>シエン</t>
    </rPh>
    <phoneticPr fontId="1"/>
  </si>
  <si>
    <t>種苗</t>
    <rPh sb="0" eb="2">
      <t>シュビョウ</t>
    </rPh>
    <phoneticPr fontId="1"/>
  </si>
  <si>
    <t>システム開発・運用・保守</t>
    <rPh sb="4" eb="6">
      <t>カイハツ</t>
    </rPh>
    <rPh sb="7" eb="9">
      <t>ウンヨウ</t>
    </rPh>
    <rPh sb="10" eb="12">
      <t>ホシュ</t>
    </rPh>
    <phoneticPr fontId="1"/>
  </si>
  <si>
    <t>肥料・飼料</t>
    <rPh sb="0" eb="2">
      <t>ヒリョウ</t>
    </rPh>
    <rPh sb="3" eb="5">
      <t>シリョウ</t>
    </rPh>
    <phoneticPr fontId="1"/>
  </si>
  <si>
    <t>人間ドック</t>
    <rPh sb="0" eb="2">
      <t>ニンゲン</t>
    </rPh>
    <phoneticPr fontId="1"/>
  </si>
  <si>
    <t>肥料</t>
    <rPh sb="0" eb="2">
      <t>ヒリョウ</t>
    </rPh>
    <phoneticPr fontId="1"/>
  </si>
  <si>
    <t>飼料</t>
    <rPh sb="0" eb="2">
      <t>シリョウ</t>
    </rPh>
    <phoneticPr fontId="1"/>
  </si>
  <si>
    <t>漏水調査</t>
    <rPh sb="0" eb="2">
      <t>ロウスイ</t>
    </rPh>
    <rPh sb="2" eb="4">
      <t>チョウサ</t>
    </rPh>
    <phoneticPr fontId="1"/>
  </si>
  <si>
    <t>医療機器・福祉機器</t>
    <rPh sb="0" eb="4">
      <t>イリョウキキ</t>
    </rPh>
    <rPh sb="5" eb="7">
      <t>フクシ</t>
    </rPh>
    <rPh sb="7" eb="9">
      <t>キキ</t>
    </rPh>
    <phoneticPr fontId="1"/>
  </si>
  <si>
    <t>カギ</t>
  </si>
  <si>
    <t>刃物類</t>
    <rPh sb="0" eb="2">
      <t>ハモノ</t>
    </rPh>
    <rPh sb="2" eb="3">
      <t>ルイ</t>
    </rPh>
    <phoneticPr fontId="1"/>
  </si>
  <si>
    <t>その他金物・荒物・雑貨</t>
    <rPh sb="2" eb="3">
      <t>タ</t>
    </rPh>
    <rPh sb="3" eb="5">
      <t>カナモノ</t>
    </rPh>
    <rPh sb="6" eb="8">
      <t>アラモノ</t>
    </rPh>
    <rPh sb="9" eb="11">
      <t>ザッカ</t>
    </rPh>
    <phoneticPr fontId="1"/>
  </si>
  <si>
    <t>紙製品</t>
    <rPh sb="0" eb="1">
      <t>カミ</t>
    </rPh>
    <rPh sb="1" eb="3">
      <t>セイヒン</t>
    </rPh>
    <phoneticPr fontId="1"/>
  </si>
  <si>
    <t>電気・通信設備</t>
    <rPh sb="0" eb="2">
      <t>デンキ</t>
    </rPh>
    <rPh sb="3" eb="5">
      <t>ツウシン</t>
    </rPh>
    <rPh sb="5" eb="7">
      <t>セツビ</t>
    </rPh>
    <phoneticPr fontId="1"/>
  </si>
  <si>
    <t>ゴミ袋</t>
    <rPh sb="2" eb="3">
      <t>ブクロ</t>
    </rPh>
    <phoneticPr fontId="1"/>
  </si>
  <si>
    <t>上下水道用資材</t>
    <rPh sb="0" eb="2">
      <t>ジョウゲ</t>
    </rPh>
    <rPh sb="2" eb="5">
      <t>スイドウヨウ</t>
    </rPh>
    <rPh sb="5" eb="7">
      <t>シザイ</t>
    </rPh>
    <phoneticPr fontId="1"/>
  </si>
  <si>
    <t>文具・事務機器・事務用品</t>
  </si>
  <si>
    <t>ビニール袋</t>
    <rPh sb="4" eb="5">
      <t>ブクロ</t>
    </rPh>
    <phoneticPr fontId="1"/>
  </si>
  <si>
    <t>ガラス清掃</t>
    <rPh sb="3" eb="5">
      <t>セイソウ</t>
    </rPh>
    <phoneticPr fontId="1"/>
  </si>
  <si>
    <t>タオル</t>
  </si>
  <si>
    <t>生地</t>
    <rPh sb="0" eb="2">
      <t>キジ</t>
    </rPh>
    <phoneticPr fontId="1"/>
  </si>
  <si>
    <t>その他公共サービス</t>
    <rPh sb="2" eb="3">
      <t>タ</t>
    </rPh>
    <rPh sb="3" eb="5">
      <t>コウキョウ</t>
    </rPh>
    <phoneticPr fontId="1"/>
  </si>
  <si>
    <t>糸</t>
    <rPh sb="0" eb="1">
      <t>イト</t>
    </rPh>
    <phoneticPr fontId="1"/>
  </si>
  <si>
    <t>テント・シート</t>
  </si>
  <si>
    <t>タイル</t>
  </si>
  <si>
    <t>印刷物</t>
    <rPh sb="0" eb="3">
      <t>インサツブツ</t>
    </rPh>
    <phoneticPr fontId="1"/>
  </si>
  <si>
    <t>乗用車</t>
    <rPh sb="0" eb="3">
      <t>ジョウヨウシャ</t>
    </rPh>
    <phoneticPr fontId="1"/>
  </si>
  <si>
    <t>コンクリート製品</t>
    <rPh sb="6" eb="8">
      <t>セイヒン</t>
    </rPh>
    <phoneticPr fontId="1"/>
  </si>
  <si>
    <t>前記に分類されない印刷</t>
    <rPh sb="0" eb="2">
      <t>ゼンキ</t>
    </rPh>
    <rPh sb="3" eb="5">
      <t>ブンルイ</t>
    </rPh>
    <rPh sb="9" eb="11">
      <t>インサツ</t>
    </rPh>
    <phoneticPr fontId="1"/>
  </si>
  <si>
    <t>コンクリート杭</t>
    <rPh sb="6" eb="7">
      <t>クイ</t>
    </rPh>
    <phoneticPr fontId="1"/>
  </si>
  <si>
    <t>その他コンクリート製品</t>
    <rPh sb="2" eb="3">
      <t>タ</t>
    </rPh>
    <rPh sb="9" eb="11">
      <t>セイヒン</t>
    </rPh>
    <phoneticPr fontId="1"/>
  </si>
  <si>
    <t>木材</t>
    <rPh sb="0" eb="2">
      <t>モクザイ</t>
    </rPh>
    <phoneticPr fontId="1"/>
  </si>
  <si>
    <t>鋳物</t>
    <rPh sb="0" eb="2">
      <t>イモノ</t>
    </rPh>
    <phoneticPr fontId="1"/>
  </si>
  <si>
    <t>ニス</t>
  </si>
  <si>
    <t>建材・石材</t>
    <rPh sb="0" eb="2">
      <t>ケンザイ</t>
    </rPh>
    <rPh sb="3" eb="5">
      <t>セキザイ</t>
    </rPh>
    <phoneticPr fontId="1"/>
  </si>
  <si>
    <t>ラッカー</t>
  </si>
  <si>
    <t>土木用資材</t>
    <rPh sb="0" eb="3">
      <t>ドボクヨウ</t>
    </rPh>
    <rPh sb="3" eb="5">
      <t>シザイ</t>
    </rPh>
    <phoneticPr fontId="1"/>
  </si>
  <si>
    <t>冷凍冷蔵庫（業務用除く）</t>
    <rPh sb="0" eb="5">
      <t>レイトウレイゾウコ</t>
    </rPh>
    <rPh sb="6" eb="9">
      <t>ギョウムヨウ</t>
    </rPh>
    <rPh sb="9" eb="10">
      <t>ノゾ</t>
    </rPh>
    <phoneticPr fontId="1"/>
  </si>
  <si>
    <t>刷毛</t>
    <rPh sb="0" eb="2">
      <t>ハケ</t>
    </rPh>
    <phoneticPr fontId="1"/>
  </si>
  <si>
    <t>配管材</t>
    <rPh sb="0" eb="2">
      <t>ハイカン</t>
    </rPh>
    <rPh sb="2" eb="3">
      <t>ザイ</t>
    </rPh>
    <phoneticPr fontId="1"/>
  </si>
  <si>
    <t>速記</t>
    <rPh sb="0" eb="2">
      <t>ソッキ</t>
    </rPh>
    <phoneticPr fontId="1"/>
  </si>
  <si>
    <t>水道用メーター</t>
    <rPh sb="0" eb="3">
      <t>スイドウヨウ</t>
    </rPh>
    <phoneticPr fontId="1"/>
  </si>
  <si>
    <t>アスファルト</t>
  </si>
  <si>
    <t>乳剤</t>
    <rPh sb="0" eb="2">
      <t>ニュウザイ</t>
    </rPh>
    <phoneticPr fontId="1"/>
  </si>
  <si>
    <t>自家用発電設備</t>
    <rPh sb="0" eb="3">
      <t>ジカヨウ</t>
    </rPh>
    <rPh sb="3" eb="5">
      <t>ハツデン</t>
    </rPh>
    <rPh sb="5" eb="7">
      <t>セツビ</t>
    </rPh>
    <phoneticPr fontId="1"/>
  </si>
  <si>
    <t>耐火物資材</t>
    <rPh sb="0" eb="3">
      <t>タイカブツ</t>
    </rPh>
    <rPh sb="3" eb="5">
      <t>シザイ</t>
    </rPh>
    <phoneticPr fontId="1"/>
  </si>
  <si>
    <t>電気(電力)</t>
    <rPh sb="0" eb="2">
      <t>デンキ</t>
    </rPh>
    <rPh sb="3" eb="5">
      <t>デンリョク</t>
    </rPh>
    <phoneticPr fontId="1"/>
  </si>
  <si>
    <t>水道料金収納代行業務</t>
    <rPh sb="0" eb="2">
      <t>スイドウ</t>
    </rPh>
    <rPh sb="2" eb="4">
      <t>リョウキン</t>
    </rPh>
    <rPh sb="4" eb="6">
      <t>シュウノウ</t>
    </rPh>
    <rPh sb="6" eb="8">
      <t>ダイコウ</t>
    </rPh>
    <rPh sb="8" eb="10">
      <t>ギョウム</t>
    </rPh>
    <phoneticPr fontId="1"/>
  </si>
  <si>
    <t>投票箱</t>
    <rPh sb="0" eb="2">
      <t>トウヒョウ</t>
    </rPh>
    <rPh sb="2" eb="3">
      <t>ハコ</t>
    </rPh>
    <phoneticPr fontId="1"/>
  </si>
  <si>
    <t>カード</t>
  </si>
  <si>
    <t>自動交付機</t>
    <rPh sb="0" eb="2">
      <t>ジドウ</t>
    </rPh>
    <rPh sb="2" eb="4">
      <t>コウフ</t>
    </rPh>
    <rPh sb="4" eb="5">
      <t>キ</t>
    </rPh>
    <phoneticPr fontId="1"/>
  </si>
  <si>
    <t>事務機器</t>
    <rPh sb="0" eb="4">
      <t>ジムキキ</t>
    </rPh>
    <phoneticPr fontId="1"/>
  </si>
  <si>
    <t>選挙七つ道具等</t>
    <rPh sb="0" eb="2">
      <t>センキョ</t>
    </rPh>
    <rPh sb="2" eb="3">
      <t>７</t>
    </rPh>
    <rPh sb="4" eb="6">
      <t>ドウグ</t>
    </rPh>
    <rPh sb="6" eb="7">
      <t>トウ</t>
    </rPh>
    <phoneticPr fontId="1"/>
  </si>
  <si>
    <t>文化財複製品</t>
    <rPh sb="0" eb="3">
      <t>ブンカザイ</t>
    </rPh>
    <rPh sb="3" eb="6">
      <t>フクセイヒン</t>
    </rPh>
    <phoneticPr fontId="1"/>
  </si>
  <si>
    <t>運輸</t>
    <rPh sb="0" eb="2">
      <t>ウンユ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</si>
  <si>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</si>
  <si>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リサイクル商品</t>
    <rPh sb="5" eb="7">
      <t>ショウヒン</t>
    </rPh>
    <phoneticPr fontId="1"/>
  </si>
  <si>
    <t>その他物品</t>
    <rPh sb="2" eb="3">
      <t>タ</t>
    </rPh>
    <rPh sb="3" eb="5">
      <t>ブッピン</t>
    </rPh>
    <phoneticPr fontId="1"/>
  </si>
  <si>
    <t>冊子</t>
    <rPh sb="0" eb="2">
      <t>サッシ</t>
    </rPh>
    <phoneticPr fontId="1"/>
  </si>
  <si>
    <t>リーフレット</t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</si>
  <si>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</si>
  <si>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広報誌等</t>
    <rPh sb="0" eb="3">
      <t>コウホウシ</t>
    </rPh>
    <rPh sb="3" eb="4">
      <t>ナド</t>
    </rPh>
    <phoneticPr fontId="1"/>
  </si>
  <si>
    <t>交流無停電電源装置</t>
    <rPh sb="0" eb="2">
      <t>コウリュウ</t>
    </rPh>
    <rPh sb="2" eb="5">
      <t>ムテイデン</t>
    </rPh>
    <rPh sb="5" eb="7">
      <t>デンゲン</t>
    </rPh>
    <rPh sb="7" eb="9">
      <t>ソウチ</t>
    </rPh>
    <phoneticPr fontId="1"/>
  </si>
  <si>
    <t>特殊印刷</t>
    <rPh sb="0" eb="2">
      <t>トクシュ</t>
    </rPh>
    <rPh sb="2" eb="4">
      <t>インサツ</t>
    </rPh>
    <phoneticPr fontId="1"/>
  </si>
  <si>
    <t>上記に分類されない機械類</t>
    <rPh sb="0" eb="2">
      <t>ジョウキ</t>
    </rPh>
    <rPh sb="3" eb="5">
      <t>ブンルイ</t>
    </rPh>
    <rPh sb="9" eb="12">
      <t>キカイルイ</t>
    </rPh>
    <phoneticPr fontId="1"/>
  </si>
  <si>
    <t>シール</t>
  </si>
  <si>
    <t>消毒</t>
    <rPh sb="0" eb="2">
      <t>ショウドク</t>
    </rPh>
    <phoneticPr fontId="1"/>
  </si>
  <si>
    <t>ラベル</t>
  </si>
  <si>
    <t>ＣＡＤ／ＣＡＭシステムの開発・運用</t>
  </si>
  <si>
    <t>改ざん防止用紙</t>
    <rPh sb="0" eb="1">
      <t>カイ</t>
    </rPh>
    <rPh sb="3" eb="5">
      <t>ボウシ</t>
    </rPh>
    <rPh sb="5" eb="7">
      <t>ヨウシ</t>
    </rPh>
    <phoneticPr fontId="1"/>
  </si>
  <si>
    <t>コピー</t>
  </si>
  <si>
    <t>建物電気設備</t>
    <rPh sb="0" eb="2">
      <t>タテモノ</t>
    </rPh>
    <rPh sb="2" eb="4">
      <t>デンキ</t>
    </rPh>
    <rPh sb="4" eb="6">
      <t>セツビ</t>
    </rPh>
    <phoneticPr fontId="1"/>
  </si>
  <si>
    <t>地図印刷</t>
    <rPh sb="0" eb="2">
      <t>チズ</t>
    </rPh>
    <rPh sb="2" eb="4">
      <t>インサツ</t>
    </rPh>
    <phoneticPr fontId="1"/>
  </si>
  <si>
    <t>農業車両</t>
    <rPh sb="0" eb="2">
      <t>ノウギョウ</t>
    </rPh>
    <rPh sb="2" eb="4">
      <t>シャリョウ</t>
    </rPh>
    <phoneticPr fontId="1"/>
  </si>
  <si>
    <t>その他印刷</t>
    <rPh sb="2" eb="3">
      <t>タ</t>
    </rPh>
    <rPh sb="3" eb="5">
      <t>インサツ</t>
    </rPh>
    <phoneticPr fontId="1"/>
  </si>
  <si>
    <t>写真</t>
    <rPh sb="0" eb="2">
      <t>シャシン</t>
    </rPh>
    <phoneticPr fontId="1"/>
  </si>
  <si>
    <t>墜落制止用器具</t>
    <rPh sb="0" eb="2">
      <t>ツイラク</t>
    </rPh>
    <rPh sb="2" eb="4">
      <t>セイシ</t>
    </rPh>
    <rPh sb="4" eb="5">
      <t>ヨウ</t>
    </rPh>
    <rPh sb="5" eb="7">
      <t>キグ</t>
    </rPh>
    <phoneticPr fontId="1"/>
  </si>
  <si>
    <t>青写真</t>
    <rPh sb="0" eb="1">
      <t>アオ</t>
    </rPh>
    <rPh sb="1" eb="3">
      <t>ジャシン</t>
    </rPh>
    <phoneticPr fontId="1"/>
  </si>
  <si>
    <t>第二原図</t>
    <rPh sb="0" eb="1">
      <t>ダイ</t>
    </rPh>
    <rPh sb="1" eb="2">
      <t>２</t>
    </rPh>
    <rPh sb="2" eb="4">
      <t>ゲンズ</t>
    </rPh>
    <phoneticPr fontId="1"/>
  </si>
  <si>
    <t>蒸気タービン発電機</t>
    <rPh sb="0" eb="2">
      <t>ジョウキ</t>
    </rPh>
    <rPh sb="6" eb="9">
      <t>ハツデンキ</t>
    </rPh>
    <phoneticPr fontId="1"/>
  </si>
  <si>
    <t>熱源設備</t>
  </si>
  <si>
    <t>製本を主とするもの</t>
    <rPh sb="0" eb="2">
      <t>セイホン</t>
    </rPh>
    <rPh sb="3" eb="4">
      <t>シュ</t>
    </rPh>
    <phoneticPr fontId="1"/>
  </si>
  <si>
    <t>買受け</t>
    <rPh sb="0" eb="2">
      <t>カイウ</t>
    </rPh>
    <phoneticPr fontId="1"/>
  </si>
  <si>
    <t>鉄・非鉄くず</t>
    <rPh sb="0" eb="1">
      <t>テツ</t>
    </rPh>
    <rPh sb="2" eb="4">
      <t>ヒテツ</t>
    </rPh>
    <phoneticPr fontId="1"/>
  </si>
  <si>
    <t>カン類</t>
    <rPh sb="2" eb="3">
      <t>ルイ</t>
    </rPh>
    <phoneticPr fontId="1"/>
  </si>
  <si>
    <t>ネットワークシステム設計・構築</t>
  </si>
  <si>
    <t>自動車保険</t>
    <rPh sb="0" eb="3">
      <t>ジドウシャ</t>
    </rPh>
    <rPh sb="3" eb="5">
      <t>ホケン</t>
    </rPh>
    <phoneticPr fontId="1"/>
  </si>
  <si>
    <t>銅線</t>
    <rPh sb="0" eb="2">
      <t>ドウセン</t>
    </rPh>
    <phoneticPr fontId="1"/>
  </si>
  <si>
    <t>車両等</t>
    <rPh sb="0" eb="2">
      <t>シャリョウ</t>
    </rPh>
    <rPh sb="2" eb="3">
      <t>トウ</t>
    </rPh>
    <phoneticPr fontId="1"/>
  </si>
  <si>
    <t>自動車</t>
    <rPh sb="0" eb="3">
      <t>ジドウシャ</t>
    </rPh>
    <phoneticPr fontId="1"/>
  </si>
  <si>
    <t>事務機器</t>
    <rPh sb="0" eb="2">
      <t>ジム</t>
    </rPh>
    <rPh sb="2" eb="4">
      <t>キキ</t>
    </rPh>
    <phoneticPr fontId="1"/>
  </si>
  <si>
    <t>その他買受け</t>
    <rPh sb="2" eb="3">
      <t>タ</t>
    </rPh>
    <rPh sb="3" eb="5">
      <t>カイウ</t>
    </rPh>
    <phoneticPr fontId="1"/>
  </si>
  <si>
    <t>カレット</t>
  </si>
  <si>
    <t>役務</t>
    <rPh sb="0" eb="2">
      <t>エキム</t>
    </rPh>
    <phoneticPr fontId="1"/>
  </si>
  <si>
    <t>植栽管理</t>
    <rPh sb="0" eb="2">
      <t>ショクサイ</t>
    </rPh>
    <rPh sb="2" eb="4">
      <t>カンリ</t>
    </rPh>
    <phoneticPr fontId="1"/>
  </si>
  <si>
    <t>建設機械等</t>
    <rPh sb="0" eb="2">
      <t>ケンセツ</t>
    </rPh>
    <rPh sb="2" eb="4">
      <t>キカイ</t>
    </rPh>
    <rPh sb="4" eb="5">
      <t>ナド</t>
    </rPh>
    <phoneticPr fontId="1"/>
  </si>
  <si>
    <t>重機</t>
    <rPh sb="0" eb="2">
      <t>ジュウキ</t>
    </rPh>
    <phoneticPr fontId="1"/>
  </si>
  <si>
    <t>医療機器</t>
    <rPh sb="0" eb="4">
      <t>イリョウキキ</t>
    </rPh>
    <phoneticPr fontId="1"/>
  </si>
  <si>
    <t>スライド</t>
  </si>
  <si>
    <t>排水管清掃</t>
    <rPh sb="0" eb="3">
      <t>ハイスイカン</t>
    </rPh>
    <rPh sb="3" eb="5">
      <t>セイソウ</t>
    </rPh>
    <phoneticPr fontId="1"/>
  </si>
  <si>
    <t>ＡＥＤ</t>
  </si>
  <si>
    <t>福祉機器</t>
    <rPh sb="0" eb="4">
      <t>フクシキキ</t>
    </rPh>
    <phoneticPr fontId="1"/>
  </si>
  <si>
    <t>相談業務</t>
    <rPh sb="0" eb="2">
      <t>ソウダン</t>
    </rPh>
    <rPh sb="2" eb="4">
      <t>ギョウム</t>
    </rPh>
    <phoneticPr fontId="11"/>
  </si>
  <si>
    <t>その他各種物品賃貸</t>
    <rPh sb="2" eb="3">
      <t>タ</t>
    </rPh>
    <rPh sb="3" eb="5">
      <t>カクシュ</t>
    </rPh>
    <rPh sb="5" eb="7">
      <t>ブッピン</t>
    </rPh>
    <rPh sb="7" eb="9">
      <t>チンタイ</t>
    </rPh>
    <phoneticPr fontId="1"/>
  </si>
  <si>
    <t>殺虫・消毒</t>
    <rPh sb="0" eb="2">
      <t>サッチュウ</t>
    </rPh>
    <rPh sb="3" eb="5">
      <t>ショウドク</t>
    </rPh>
    <phoneticPr fontId="1"/>
  </si>
  <si>
    <t>清掃用具</t>
    <rPh sb="0" eb="4">
      <t>セイソウヨウグ</t>
    </rPh>
    <phoneticPr fontId="1"/>
  </si>
  <si>
    <t>仮設トイレ</t>
    <rPh sb="0" eb="2">
      <t>カセツ</t>
    </rPh>
    <phoneticPr fontId="1"/>
  </si>
  <si>
    <t>ＧＩＳ・ＣＡＤ関連業務</t>
    <rPh sb="7" eb="9">
      <t>カンレン</t>
    </rPh>
    <rPh sb="9" eb="11">
      <t>ギョウム</t>
    </rPh>
    <phoneticPr fontId="1"/>
  </si>
  <si>
    <t>インターネット業務</t>
    <rPh sb="7" eb="9">
      <t>ギョウム</t>
    </rPh>
    <phoneticPr fontId="1"/>
  </si>
  <si>
    <t>ホームページ関連業務</t>
    <rPh sb="6" eb="8">
      <t>カンレン</t>
    </rPh>
    <rPh sb="8" eb="10">
      <t>ギョウム</t>
    </rPh>
    <phoneticPr fontId="1"/>
  </si>
  <si>
    <t>データ処理</t>
    <rPh sb="3" eb="5">
      <t>ショリ</t>
    </rPh>
    <phoneticPr fontId="1"/>
  </si>
  <si>
    <t>データ作成</t>
    <rPh sb="3" eb="5">
      <t>サクセイ</t>
    </rPh>
    <phoneticPr fontId="1"/>
  </si>
  <si>
    <t>研修業務</t>
    <rPh sb="0" eb="2">
      <t>ケンシュウ</t>
    </rPh>
    <rPh sb="2" eb="4">
      <t>ギョウム</t>
    </rPh>
    <phoneticPr fontId="1"/>
  </si>
  <si>
    <t>その他電算業務</t>
    <rPh sb="2" eb="3">
      <t>タ</t>
    </rPh>
    <rPh sb="3" eb="7">
      <t>デンサンギョウム</t>
    </rPh>
    <phoneticPr fontId="1"/>
  </si>
  <si>
    <t>データベースサービス</t>
  </si>
  <si>
    <t>クラウドサービス</t>
  </si>
  <si>
    <t>臨床検査</t>
    <rPh sb="0" eb="2">
      <t>リンショウ</t>
    </rPh>
    <rPh sb="2" eb="4">
      <t>ケンサ</t>
    </rPh>
    <phoneticPr fontId="1"/>
  </si>
  <si>
    <t>施設管理・運営</t>
    <rPh sb="0" eb="2">
      <t>シセツ</t>
    </rPh>
    <rPh sb="2" eb="4">
      <t>カンリ</t>
    </rPh>
    <rPh sb="5" eb="7">
      <t>ウンエイ</t>
    </rPh>
    <phoneticPr fontId="1"/>
  </si>
  <si>
    <t>建物管理</t>
    <rPh sb="0" eb="2">
      <t>タテモノ</t>
    </rPh>
    <rPh sb="2" eb="4">
      <t>カンリ</t>
    </rPh>
    <phoneticPr fontId="1"/>
  </si>
  <si>
    <t>床清掃</t>
    <rPh sb="0" eb="1">
      <t>ユカ</t>
    </rPh>
    <rPh sb="1" eb="3">
      <t>セイソウ</t>
    </rPh>
    <phoneticPr fontId="1"/>
  </si>
  <si>
    <t>貯水槽清掃</t>
    <rPh sb="0" eb="3">
      <t>チョスイソウ</t>
    </rPh>
    <rPh sb="3" eb="5">
      <t>セイソウ</t>
    </rPh>
    <phoneticPr fontId="1"/>
  </si>
  <si>
    <t>屋内清掃</t>
    <rPh sb="0" eb="2">
      <t>オクナイ</t>
    </rPh>
    <rPh sb="2" eb="4">
      <t>セイソウ</t>
    </rPh>
    <phoneticPr fontId="1"/>
  </si>
  <si>
    <t>焼却炉内清掃</t>
    <rPh sb="0" eb="3">
      <t>ショウキャクロ</t>
    </rPh>
    <rPh sb="3" eb="4">
      <t>ナイ</t>
    </rPh>
    <rPh sb="4" eb="6">
      <t>セイソウ</t>
    </rPh>
    <phoneticPr fontId="1"/>
  </si>
  <si>
    <t>搬送運搬設備</t>
    <rPh sb="0" eb="2">
      <t>ハンソウ</t>
    </rPh>
    <rPh sb="2" eb="4">
      <t>ウンパン</t>
    </rPh>
    <rPh sb="4" eb="6">
      <t>セツビ</t>
    </rPh>
    <phoneticPr fontId="1"/>
  </si>
  <si>
    <t>その他清掃</t>
    <rPh sb="2" eb="3">
      <t>タ</t>
    </rPh>
    <rPh sb="3" eb="5">
      <t>セイソウ</t>
    </rPh>
    <phoneticPr fontId="1"/>
  </si>
  <si>
    <t>警備</t>
    <rPh sb="0" eb="2">
      <t>ケイビ</t>
    </rPh>
    <phoneticPr fontId="1"/>
  </si>
  <si>
    <t>人間警備</t>
    <rPh sb="0" eb="2">
      <t>ニンゲン</t>
    </rPh>
    <rPh sb="2" eb="4">
      <t>ケイビ</t>
    </rPh>
    <phoneticPr fontId="1"/>
  </si>
  <si>
    <t>機械警備</t>
    <rPh sb="0" eb="2">
      <t>キカイ</t>
    </rPh>
    <rPh sb="2" eb="4">
      <t>ケイビ</t>
    </rPh>
    <phoneticPr fontId="1"/>
  </si>
  <si>
    <t>環境測定</t>
    <rPh sb="0" eb="2">
      <t>カンキョウ</t>
    </rPh>
    <rPh sb="2" eb="4">
      <t>ソクテイ</t>
    </rPh>
    <phoneticPr fontId="1"/>
  </si>
  <si>
    <t>その他給排水衛生設備</t>
    <rPh sb="3" eb="6">
      <t>キュウハイスイ</t>
    </rPh>
    <rPh sb="6" eb="8">
      <t>エイセイ</t>
    </rPh>
    <rPh sb="8" eb="10">
      <t>セツビ</t>
    </rPh>
    <phoneticPr fontId="1"/>
  </si>
  <si>
    <t>建築物の空気環境測定</t>
    <rPh sb="0" eb="3">
      <t>ケンチクブツ</t>
    </rPh>
    <rPh sb="4" eb="6">
      <t>クウキ</t>
    </rPh>
    <rPh sb="6" eb="8">
      <t>カンキョウ</t>
    </rPh>
    <rPh sb="8" eb="10">
      <t>ソクテイ</t>
    </rPh>
    <phoneticPr fontId="1"/>
  </si>
  <si>
    <t>ねずみ・害虫駆除</t>
    <rPh sb="4" eb="6">
      <t>ガイチュウ</t>
    </rPh>
    <rPh sb="6" eb="8">
      <t>クジョ</t>
    </rPh>
    <phoneticPr fontId="1"/>
  </si>
  <si>
    <t>ガス燻蒸</t>
    <rPh sb="2" eb="4">
      <t>クンジョウ</t>
    </rPh>
    <phoneticPr fontId="1"/>
  </si>
  <si>
    <t>受付業務</t>
    <rPh sb="0" eb="2">
      <t>ウケツケ</t>
    </rPh>
    <rPh sb="2" eb="4">
      <t>ギョウム</t>
    </rPh>
    <phoneticPr fontId="1"/>
  </si>
  <si>
    <t>アルコール類</t>
    <rPh sb="5" eb="6">
      <t>ルイ</t>
    </rPh>
    <phoneticPr fontId="1"/>
  </si>
  <si>
    <t>案内業務</t>
    <rPh sb="0" eb="2">
      <t>アンナイ</t>
    </rPh>
    <rPh sb="2" eb="4">
      <t>ギョウム</t>
    </rPh>
    <phoneticPr fontId="1"/>
  </si>
  <si>
    <t>その他管理業務</t>
    <rPh sb="2" eb="3">
      <t>タ</t>
    </rPh>
    <rPh sb="3" eb="5">
      <t>カンリ</t>
    </rPh>
    <rPh sb="5" eb="7">
      <t>ギョウム</t>
    </rPh>
    <phoneticPr fontId="1"/>
  </si>
  <si>
    <t>駐車場管理</t>
    <rPh sb="0" eb="3">
      <t>チュウシャジョウ</t>
    </rPh>
    <rPh sb="3" eb="5">
      <t>カンリ</t>
    </rPh>
    <phoneticPr fontId="1"/>
  </si>
  <si>
    <t>屋外広告物の作成・設置</t>
    <rPh sb="0" eb="2">
      <t>オクガイ</t>
    </rPh>
    <rPh sb="2" eb="4">
      <t>コウコク</t>
    </rPh>
    <rPh sb="4" eb="5">
      <t>ブツ</t>
    </rPh>
    <rPh sb="6" eb="8">
      <t>サクセイ</t>
    </rPh>
    <rPh sb="9" eb="11">
      <t>セッチ</t>
    </rPh>
    <phoneticPr fontId="1"/>
  </si>
  <si>
    <t>自家用電気工作物</t>
    <rPh sb="0" eb="3">
      <t>ジカヨウ</t>
    </rPh>
    <rPh sb="3" eb="5">
      <t>デンキ</t>
    </rPh>
    <rPh sb="5" eb="8">
      <t>コウサクブツ</t>
    </rPh>
    <phoneticPr fontId="1"/>
  </si>
  <si>
    <t>圧力タンク</t>
    <rPh sb="0" eb="2">
      <t>アツリョク</t>
    </rPh>
    <phoneticPr fontId="1"/>
  </si>
  <si>
    <t>空調機械</t>
    <rPh sb="0" eb="2">
      <t>クウチョウ</t>
    </rPh>
    <rPh sb="2" eb="4">
      <t>キカイ</t>
    </rPh>
    <phoneticPr fontId="1"/>
  </si>
  <si>
    <t>熱源設備</t>
    <rPh sb="0" eb="2">
      <t>ネツゲン</t>
    </rPh>
    <rPh sb="2" eb="4">
      <t>セツビ</t>
    </rPh>
    <phoneticPr fontId="1"/>
  </si>
  <si>
    <t>ポンプ設備</t>
    <rPh sb="3" eb="5">
      <t>セツビ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</si>
  <si>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</si>
  <si>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t>無線設備</t>
    <rPh sb="0" eb="2">
      <t>ムセン</t>
    </rPh>
    <rPh sb="2" eb="4">
      <t>セツビ</t>
    </rPh>
    <phoneticPr fontId="1"/>
  </si>
  <si>
    <t>消防救急デジタル無線設備</t>
    <rPh sb="0" eb="2">
      <t>ショウボウ</t>
    </rPh>
    <rPh sb="2" eb="4">
      <t>キュウキュウ</t>
    </rPh>
    <rPh sb="8" eb="10">
      <t>ムセン</t>
    </rPh>
    <rPh sb="10" eb="12">
      <t>セツビ</t>
    </rPh>
    <phoneticPr fontId="1"/>
  </si>
  <si>
    <t>給排水管</t>
    <rPh sb="0" eb="3">
      <t>キュウハイスイ</t>
    </rPh>
    <rPh sb="3" eb="4">
      <t>カン</t>
    </rPh>
    <phoneticPr fontId="1"/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</si>
  <si>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</si>
  <si>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消防・防災設備</t>
    <rPh sb="0" eb="2">
      <t>ショウボウ</t>
    </rPh>
    <rPh sb="3" eb="5">
      <t>ボウサイ</t>
    </rPh>
    <rPh sb="5" eb="7">
      <t>セツビ</t>
    </rPh>
    <phoneticPr fontId="1"/>
  </si>
  <si>
    <t>コールセンター業務</t>
    <rPh sb="7" eb="9">
      <t>ギョウム</t>
    </rPh>
    <phoneticPr fontId="1"/>
  </si>
  <si>
    <t>通信設備</t>
    <rPh sb="0" eb="2">
      <t>ツウシン</t>
    </rPh>
    <rPh sb="2" eb="4">
      <t>セツビ</t>
    </rPh>
    <phoneticPr fontId="1"/>
  </si>
  <si>
    <t>エレベーター</t>
  </si>
  <si>
    <t>その他設備等</t>
    <rPh sb="2" eb="3">
      <t>タ</t>
    </rPh>
    <rPh sb="3" eb="5">
      <t>セツビ</t>
    </rPh>
    <rPh sb="5" eb="6">
      <t>トウ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</si>
  <si>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</si>
  <si>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</si>
  <si>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産業廃棄物処理</t>
    <rPh sb="0" eb="5">
      <t>サンギョウハイキブツ</t>
    </rPh>
    <rPh sb="5" eb="7">
      <t>ショリ</t>
    </rPh>
    <phoneticPr fontId="1"/>
  </si>
  <si>
    <t>その他機械</t>
    <rPh sb="2" eb="3">
      <t>タ</t>
    </rPh>
    <rPh sb="3" eb="5">
      <t>キカイ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</si>
  <si>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</si>
  <si>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ＶＣメーター</t>
  </si>
  <si>
    <t>催物</t>
    <rPh sb="0" eb="2">
      <t>モヨオシモノ</t>
    </rPh>
    <phoneticPr fontId="1"/>
  </si>
  <si>
    <t>会場設営</t>
    <rPh sb="0" eb="2">
      <t>カイジョウ</t>
    </rPh>
    <rPh sb="2" eb="4">
      <t>セツエイ</t>
    </rPh>
    <phoneticPr fontId="1"/>
  </si>
  <si>
    <t>展示関連</t>
    <rPh sb="0" eb="2">
      <t>テンジ</t>
    </rPh>
    <rPh sb="2" eb="4">
      <t>カンレン</t>
    </rPh>
    <phoneticPr fontId="1"/>
  </si>
  <si>
    <t>音響・照明操作</t>
    <rPh sb="0" eb="2">
      <t>オンキョウ</t>
    </rPh>
    <rPh sb="3" eb="5">
      <t>ショウメイ</t>
    </rPh>
    <rPh sb="5" eb="7">
      <t>ソウサ</t>
    </rPh>
    <phoneticPr fontId="1"/>
  </si>
  <si>
    <t>その他ＯＡ機器・事務機器</t>
  </si>
  <si>
    <t>仮設ユニットハウス</t>
    <rPh sb="0" eb="2">
      <t>カセツ</t>
    </rPh>
    <phoneticPr fontId="1"/>
  </si>
  <si>
    <t>写真撮影</t>
    <rPh sb="0" eb="2">
      <t>シャシン</t>
    </rPh>
    <rPh sb="2" eb="4">
      <t>サツエイ</t>
    </rPh>
    <phoneticPr fontId="1"/>
  </si>
  <si>
    <t>設備等点検・検査業務</t>
  </si>
  <si>
    <t>ポスター・パンフレット・冊子等の企画・編集・作成</t>
    <rPh sb="12" eb="15">
      <t>サッシナド</t>
    </rPh>
    <rPh sb="16" eb="18">
      <t>キカク</t>
    </rPh>
    <rPh sb="19" eb="21">
      <t>ヘンシュウ</t>
    </rPh>
    <rPh sb="22" eb="24">
      <t>サクセイ</t>
    </rPh>
    <phoneticPr fontId="1"/>
  </si>
  <si>
    <t>世論調査等</t>
    <rPh sb="0" eb="2">
      <t>ヨロン</t>
    </rPh>
    <rPh sb="2" eb="4">
      <t>チョウサ</t>
    </rPh>
    <rPh sb="4" eb="5">
      <t>トウ</t>
    </rPh>
    <phoneticPr fontId="1"/>
  </si>
  <si>
    <t>漏水調査</t>
    <rPh sb="0" eb="4">
      <t>ロウスイチョウサ</t>
    </rPh>
    <phoneticPr fontId="1"/>
  </si>
  <si>
    <t>ガラスびん再資源化業務</t>
    <rPh sb="5" eb="8">
      <t>サイシゲン</t>
    </rPh>
    <rPh sb="8" eb="9">
      <t>カ</t>
    </rPh>
    <rPh sb="9" eb="11">
      <t>ギョウム</t>
    </rPh>
    <phoneticPr fontId="1"/>
  </si>
  <si>
    <t>前記に分類されない設備</t>
    <rPh sb="0" eb="2">
      <t>ゼンキ</t>
    </rPh>
    <rPh sb="3" eb="5">
      <t>ブンルイ</t>
    </rPh>
    <rPh sb="9" eb="11">
      <t>セツビ</t>
    </rPh>
    <phoneticPr fontId="1"/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</si>
  <si>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</si>
  <si>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し尿処理施設設備</t>
    <rPh sb="1" eb="2">
      <t>ニョウ</t>
    </rPh>
    <rPh sb="2" eb="4">
      <t>ショリ</t>
    </rPh>
    <rPh sb="4" eb="6">
      <t>シセツ</t>
    </rPh>
    <rPh sb="6" eb="8">
      <t>セツビ</t>
    </rPh>
    <phoneticPr fontId="1"/>
  </si>
  <si>
    <t>結核検診</t>
    <rPh sb="0" eb="2">
      <t>ケッカク</t>
    </rPh>
    <rPh sb="2" eb="4">
      <t>ケンシン</t>
    </rPh>
    <phoneticPr fontId="1"/>
  </si>
  <si>
    <t>病理検査</t>
    <rPh sb="0" eb="2">
      <t>ビョウリ</t>
    </rPh>
    <rPh sb="2" eb="4">
      <t>ケンサ</t>
    </rPh>
    <phoneticPr fontId="1"/>
  </si>
  <si>
    <t>食品衛生検査</t>
    <rPh sb="0" eb="2">
      <t>ショクヒン</t>
    </rPh>
    <rPh sb="2" eb="4">
      <t>エイセイ</t>
    </rPh>
    <rPh sb="4" eb="6">
      <t>ケンサ</t>
    </rPh>
    <phoneticPr fontId="1"/>
  </si>
  <si>
    <t>理化学検査</t>
    <rPh sb="0" eb="3">
      <t>リカガク</t>
    </rPh>
    <rPh sb="3" eb="5">
      <t>ケンサ</t>
    </rPh>
    <phoneticPr fontId="1"/>
  </si>
  <si>
    <t>振動測定</t>
    <rPh sb="0" eb="2">
      <t>シンドウ</t>
    </rPh>
    <rPh sb="2" eb="4">
      <t>ソクテイ</t>
    </rPh>
    <phoneticPr fontId="1"/>
  </si>
  <si>
    <t>心臓検診</t>
    <rPh sb="0" eb="2">
      <t>シンゾウ</t>
    </rPh>
    <rPh sb="2" eb="4">
      <t>ケンシン</t>
    </rPh>
    <phoneticPr fontId="1"/>
  </si>
  <si>
    <t>廃棄物処理業務</t>
  </si>
  <si>
    <t>その他調査・検査</t>
    <rPh sb="2" eb="3">
      <t>タ</t>
    </rPh>
    <rPh sb="3" eb="5">
      <t>チョウサ</t>
    </rPh>
    <rPh sb="6" eb="8">
      <t>ケンサ</t>
    </rPh>
    <phoneticPr fontId="1"/>
  </si>
  <si>
    <t>文化財調査</t>
    <rPh sb="0" eb="3">
      <t>ブンカザイ</t>
    </rPh>
    <rPh sb="3" eb="5">
      <t>チョウサ</t>
    </rPh>
    <phoneticPr fontId="1"/>
  </si>
  <si>
    <t>事務機器（ＯＡ機器除く）</t>
  </si>
  <si>
    <t>計画策定</t>
    <rPh sb="0" eb="2">
      <t>ケイカク</t>
    </rPh>
    <rPh sb="2" eb="4">
      <t>サクテイ</t>
    </rPh>
    <phoneticPr fontId="1"/>
  </si>
  <si>
    <t>貨物運送業務</t>
    <rPh sb="0" eb="4">
      <t>カモツウンソウ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</si>
  <si>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</si>
  <si>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キレート剤</t>
    <rPh sb="4" eb="5">
      <t>ザイ</t>
    </rPh>
    <phoneticPr fontId="1"/>
  </si>
  <si>
    <t>保管業務</t>
    <rPh sb="0" eb="2">
      <t>ホカン</t>
    </rPh>
    <rPh sb="2" eb="4">
      <t>ギョウム</t>
    </rPh>
    <phoneticPr fontId="1"/>
  </si>
  <si>
    <t>加湿器・除湿器</t>
  </si>
  <si>
    <t>特殊車両点検・修理</t>
  </si>
  <si>
    <t>配食サービス</t>
    <rPh sb="0" eb="2">
      <t>ハイショク</t>
    </rPh>
    <phoneticPr fontId="1"/>
  </si>
  <si>
    <t>衣類</t>
    <rPh sb="0" eb="2">
      <t>イルイ</t>
    </rPh>
    <phoneticPr fontId="1"/>
  </si>
  <si>
    <t>保険業務</t>
    <rPh sb="0" eb="2">
      <t>ホケン</t>
    </rPh>
    <rPh sb="2" eb="4">
      <t>ギョウム</t>
    </rPh>
    <phoneticPr fontId="1"/>
  </si>
  <si>
    <t>損害保険</t>
    <rPh sb="0" eb="2">
      <t>ソンガイ</t>
    </rPh>
    <rPh sb="2" eb="4">
      <t>ホケン</t>
    </rPh>
    <phoneticPr fontId="1"/>
  </si>
  <si>
    <t>その他保険業務</t>
    <rPh sb="2" eb="3">
      <t>タ</t>
    </rPh>
    <rPh sb="3" eb="5">
      <t>ホケン</t>
    </rPh>
    <rPh sb="5" eb="7">
      <t>ギョウム</t>
    </rPh>
    <phoneticPr fontId="1"/>
  </si>
  <si>
    <t>封入・封かん業務</t>
  </si>
  <si>
    <t>訪問介護</t>
    <rPh sb="0" eb="2">
      <t>ホウモン</t>
    </rPh>
    <rPh sb="2" eb="4">
      <t>カイゴ</t>
    </rPh>
    <phoneticPr fontId="1"/>
  </si>
  <si>
    <t>介護認定調査</t>
    <rPh sb="0" eb="2">
      <t>カイゴ</t>
    </rPh>
    <rPh sb="2" eb="4">
      <t>ニンテイ</t>
    </rPh>
    <rPh sb="4" eb="6">
      <t>チョウサ</t>
    </rPh>
    <phoneticPr fontId="1"/>
  </si>
  <si>
    <t>その他福祉医療介護等業務</t>
    <rPh sb="2" eb="3">
      <t>タ</t>
    </rPh>
    <rPh sb="3" eb="5">
      <t>フクシ</t>
    </rPh>
    <rPh sb="5" eb="7">
      <t>イリョウ</t>
    </rPh>
    <rPh sb="7" eb="9">
      <t>カイゴ</t>
    </rPh>
    <rPh sb="9" eb="10">
      <t>ナド</t>
    </rPh>
    <rPh sb="10" eb="12">
      <t>ギョウム</t>
    </rPh>
    <phoneticPr fontId="1"/>
  </si>
  <si>
    <t>楽器調律</t>
    <rPh sb="0" eb="2">
      <t>ガッキ</t>
    </rPh>
    <rPh sb="2" eb="4">
      <t>チョウリツ</t>
    </rPh>
    <phoneticPr fontId="1"/>
  </si>
  <si>
    <t>ＯＡ機器・ＯＡ用品</t>
  </si>
  <si>
    <t>書籍・新聞</t>
  </si>
  <si>
    <t>室内装備品・建具</t>
  </si>
  <si>
    <t>舞台装置</t>
  </si>
  <si>
    <t>医療機器等</t>
    <rPh sb="0" eb="2">
      <t>イリョウ</t>
    </rPh>
    <rPh sb="2" eb="4">
      <t>キキ</t>
    </rPh>
    <rPh sb="4" eb="5">
      <t>トウ</t>
    </rPh>
    <phoneticPr fontId="1"/>
  </si>
  <si>
    <t>施設・設備運転業務</t>
  </si>
  <si>
    <t>介護福祉機器</t>
  </si>
  <si>
    <t>遊具類</t>
  </si>
  <si>
    <t>被服類</t>
  </si>
  <si>
    <t>消防・防災・防犯用品</t>
  </si>
  <si>
    <t>動植物・用品</t>
  </si>
  <si>
    <t>印刷・製本</t>
  </si>
  <si>
    <t>調査・検査</t>
  </si>
  <si>
    <t>計画策定</t>
  </si>
  <si>
    <t>その他の業務</t>
  </si>
  <si>
    <t>その他照明器具</t>
    <rPh sb="2" eb="3">
      <t>タ</t>
    </rPh>
    <rPh sb="3" eb="5">
      <t>ショウメイ</t>
    </rPh>
    <rPh sb="5" eb="7">
      <t>キグ</t>
    </rPh>
    <phoneticPr fontId="1"/>
  </si>
  <si>
    <t>視聴覚機器</t>
    <rPh sb="0" eb="3">
      <t>シチョウカク</t>
    </rPh>
    <rPh sb="3" eb="5">
      <t>キキ</t>
    </rPh>
    <phoneticPr fontId="1"/>
  </si>
  <si>
    <t>映写機</t>
    <rPh sb="0" eb="3">
      <t>エイシャキ</t>
    </rPh>
    <phoneticPr fontId="1"/>
  </si>
  <si>
    <t>プロジェクター</t>
  </si>
  <si>
    <t>放送設備</t>
    <rPh sb="0" eb="2">
      <t>ホウソウ</t>
    </rPh>
    <rPh sb="2" eb="4">
      <t>セツビ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</si>
  <si>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</si>
  <si>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</si>
  <si>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ファクシミリ</t>
  </si>
  <si>
    <t>無線機</t>
    <rPh sb="0" eb="3">
      <t>ムセンキ</t>
    </rPh>
    <phoneticPr fontId="1"/>
  </si>
  <si>
    <t>酒類</t>
    <rPh sb="0" eb="2">
      <t>サケルイ</t>
    </rPh>
    <phoneticPr fontId="1"/>
  </si>
  <si>
    <t>その他ＯＡ機器</t>
    <rPh sb="2" eb="3">
      <t>タ</t>
    </rPh>
    <rPh sb="5" eb="7">
      <t>キキ</t>
    </rPh>
    <phoneticPr fontId="1"/>
  </si>
  <si>
    <t>事務所移転</t>
    <rPh sb="0" eb="2">
      <t>ジム</t>
    </rPh>
    <rPh sb="2" eb="3">
      <t>ショ</t>
    </rPh>
    <rPh sb="3" eb="5">
      <t>イテン</t>
    </rPh>
    <phoneticPr fontId="1"/>
  </si>
  <si>
    <t>※事務机、事務椅子、棚等は1販売-4家具-1家具</t>
  </si>
  <si>
    <t>暗幕</t>
    <rPh sb="0" eb="2">
      <t>アンマク</t>
    </rPh>
    <phoneticPr fontId="1"/>
  </si>
  <si>
    <t>カーテン</t>
  </si>
  <si>
    <t>高度救命用資機材</t>
    <rPh sb="0" eb="2">
      <t>コウド</t>
    </rPh>
    <rPh sb="2" eb="5">
      <t>キュウメイヨウ</t>
    </rPh>
    <rPh sb="5" eb="8">
      <t>シキザイ</t>
    </rPh>
    <phoneticPr fontId="1"/>
  </si>
  <si>
    <t>排ガス分析</t>
    <rPh sb="0" eb="1">
      <t>ハイ</t>
    </rPh>
    <rPh sb="3" eb="5">
      <t>ブンセキ</t>
    </rPh>
    <phoneticPr fontId="1"/>
  </si>
  <si>
    <t>※消防用被服は1販売-21消防・防災・防犯用品-1消防用機械器具</t>
  </si>
  <si>
    <t>システム運用・保守等</t>
  </si>
  <si>
    <t>火格子</t>
    <rPh sb="0" eb="3">
      <t>ヒゴウシ</t>
    </rPh>
    <phoneticPr fontId="1"/>
  </si>
  <si>
    <t>※企画・デザインを主とする場合は4役務-7催物・広告等</t>
    <rPh sb="17" eb="19">
      <t>エキム</t>
    </rPh>
    <phoneticPr fontId="1"/>
  </si>
  <si>
    <t>羽毛布団</t>
    <rPh sb="0" eb="2">
      <t>ウモウ</t>
    </rPh>
    <rPh sb="2" eb="4">
      <t>フトン</t>
    </rPh>
    <phoneticPr fontId="1"/>
  </si>
  <si>
    <t>前記に分類されない調査・検査</t>
    <rPh sb="0" eb="2">
      <t>ゼンキ</t>
    </rPh>
    <rPh sb="3" eb="5">
      <t>ブンルイ</t>
    </rPh>
    <rPh sb="9" eb="11">
      <t>チョウサ</t>
    </rPh>
    <rPh sb="12" eb="14">
      <t>ケンサ</t>
    </rPh>
    <phoneticPr fontId="1"/>
  </si>
  <si>
    <t>　</t>
  </si>
  <si>
    <t>時計類</t>
  </si>
  <si>
    <t>ファイリングシステム管理業務</t>
  </si>
  <si>
    <t>　　</t>
  </si>
  <si>
    <t>圧力計</t>
    <rPh sb="0" eb="3">
      <t>アツリョクケイ</t>
    </rPh>
    <phoneticPr fontId="1"/>
  </si>
  <si>
    <t>その他保安用品</t>
    <rPh sb="2" eb="3">
      <t>タ</t>
    </rPh>
    <rPh sb="3" eb="5">
      <t>ホアン</t>
    </rPh>
    <rPh sb="5" eb="7">
      <t>ヨウヒン</t>
    </rPh>
    <phoneticPr fontId="1"/>
  </si>
  <si>
    <t>アルミ</t>
  </si>
  <si>
    <t>ダンボール</t>
  </si>
  <si>
    <t>システム・プログラム開発</t>
    <rPh sb="0" eb="2">
      <t>ザイム</t>
    </rPh>
    <rPh sb="2" eb="4">
      <t>カイケイ</t>
    </rPh>
    <rPh sb="8" eb="10">
      <t>カイハツウンヨウ</t>
    </rPh>
    <phoneticPr fontId="1"/>
  </si>
  <si>
    <t>その他機器類保守点検・修理</t>
  </si>
  <si>
    <t>データ変換</t>
    <rPh sb="3" eb="5">
      <t>ヘンカン</t>
    </rPh>
    <phoneticPr fontId="1"/>
  </si>
  <si>
    <t>汚水槽清掃</t>
    <rPh sb="0" eb="2">
      <t>オスイ</t>
    </rPh>
    <rPh sb="2" eb="3">
      <t>ソウ</t>
    </rPh>
    <rPh sb="3" eb="5">
      <t>セイソウ</t>
    </rPh>
    <phoneticPr fontId="1"/>
  </si>
  <si>
    <t>上下水道施設</t>
    <rPh sb="0" eb="4">
      <t>ジョウゲスイドウ</t>
    </rPh>
    <rPh sb="4" eb="6">
      <t>シセツ</t>
    </rPh>
    <phoneticPr fontId="1"/>
  </si>
  <si>
    <t>し尿処理施設</t>
    <rPh sb="1" eb="2">
      <t>ニョウ</t>
    </rPh>
    <rPh sb="2" eb="4">
      <t>ショリ</t>
    </rPh>
    <rPh sb="4" eb="6">
      <t>シセツ</t>
    </rPh>
    <phoneticPr fontId="1"/>
  </si>
  <si>
    <t>自動ドア</t>
    <rPh sb="0" eb="2">
      <t>ジドウ</t>
    </rPh>
    <phoneticPr fontId="1"/>
  </si>
  <si>
    <t>ごみ焼却炉駆動用油圧装置</t>
    <rPh sb="2" eb="4">
      <t>ショウキャク</t>
    </rPh>
    <rPh sb="4" eb="5">
      <t>ロ</t>
    </rPh>
    <rPh sb="5" eb="8">
      <t>クドウヨウ</t>
    </rPh>
    <rPh sb="8" eb="10">
      <t>ユアツ</t>
    </rPh>
    <rPh sb="10" eb="12">
      <t>ソウチ</t>
    </rPh>
    <phoneticPr fontId="1"/>
  </si>
  <si>
    <t>第一種圧力容器</t>
    <rPh sb="0" eb="1">
      <t>ダイ</t>
    </rPh>
    <rPh sb="1" eb="2">
      <t>イチ</t>
    </rPh>
    <rPh sb="2" eb="3">
      <t>シュ</t>
    </rPh>
    <rPh sb="3" eb="5">
      <t>アツリョク</t>
    </rPh>
    <rPh sb="5" eb="7">
      <t>ヨウキ</t>
    </rPh>
    <phoneticPr fontId="1"/>
  </si>
  <si>
    <t>薬剤定量供給装置</t>
    <rPh sb="0" eb="2">
      <t>ヤクザイ</t>
    </rPh>
    <rPh sb="2" eb="4">
      <t>テイリョウ</t>
    </rPh>
    <rPh sb="4" eb="6">
      <t>キョウキュウ</t>
    </rPh>
    <rPh sb="6" eb="8">
      <t>ソウチ</t>
    </rPh>
    <phoneticPr fontId="1"/>
  </si>
  <si>
    <t>防じん・防毒マスク</t>
  </si>
  <si>
    <t>ペットボトル減容器</t>
    <rPh sb="6" eb="7">
      <t>ゲン</t>
    </rPh>
    <rPh sb="7" eb="9">
      <t>ヨウキ</t>
    </rPh>
    <phoneticPr fontId="1"/>
  </si>
  <si>
    <t>エアシャワー</t>
  </si>
  <si>
    <t>その他機械設備</t>
    <rPh sb="2" eb="3">
      <t>タ</t>
    </rPh>
    <rPh sb="3" eb="5">
      <t>キカイ</t>
    </rPh>
    <rPh sb="5" eb="7">
      <t>セツビ</t>
    </rPh>
    <phoneticPr fontId="1"/>
  </si>
  <si>
    <t>急速ろ過機</t>
    <rPh sb="0" eb="2">
      <t>キュウソク</t>
    </rPh>
    <rPh sb="3" eb="5">
      <t>カキ</t>
    </rPh>
    <phoneticPr fontId="1"/>
  </si>
  <si>
    <t>ごみ焼却施設設備</t>
    <rPh sb="2" eb="4">
      <t>ショウキャク</t>
    </rPh>
    <rPh sb="4" eb="6">
      <t>シセツ</t>
    </rPh>
    <rPh sb="6" eb="8">
      <t>セツビ</t>
    </rPh>
    <phoneticPr fontId="1"/>
  </si>
  <si>
    <t>デジタル複写機（複合機）</t>
  </si>
  <si>
    <t>最終処分場水処理設備</t>
    <rPh sb="0" eb="2">
      <t>サイシュウ</t>
    </rPh>
    <rPh sb="2" eb="5">
      <t>ショブンジョウ</t>
    </rPh>
    <rPh sb="5" eb="6">
      <t>ミズ</t>
    </rPh>
    <rPh sb="6" eb="8">
      <t>ショリ</t>
    </rPh>
    <rPh sb="8" eb="10">
      <t>セツビ</t>
    </rPh>
    <phoneticPr fontId="1"/>
  </si>
  <si>
    <t>換気設備</t>
    <rPh sb="0" eb="2">
      <t>カンキ</t>
    </rPh>
    <rPh sb="2" eb="4">
      <t>セツビ</t>
    </rPh>
    <phoneticPr fontId="1"/>
  </si>
  <si>
    <t>火葬施設</t>
    <rPh sb="0" eb="2">
      <t>カソウ</t>
    </rPh>
    <rPh sb="2" eb="4">
      <t>シセツ</t>
    </rPh>
    <phoneticPr fontId="1"/>
  </si>
  <si>
    <t>水道施設計装制御設備</t>
    <rPh sb="0" eb="2">
      <t>スイドウ</t>
    </rPh>
    <rPh sb="2" eb="4">
      <t>シセツ</t>
    </rPh>
    <rPh sb="4" eb="6">
      <t>ケイソウ</t>
    </rPh>
    <rPh sb="6" eb="8">
      <t>セイギョ</t>
    </rPh>
    <rPh sb="8" eb="10">
      <t>セツビ</t>
    </rPh>
    <phoneticPr fontId="1"/>
  </si>
  <si>
    <t>特別管理産業廃棄物収集運搬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phoneticPr fontId="1"/>
  </si>
  <si>
    <t>水質検査</t>
    <rPh sb="0" eb="2">
      <t>スイシツ</t>
    </rPh>
    <rPh sb="2" eb="4">
      <t>ケンサ</t>
    </rPh>
    <phoneticPr fontId="1"/>
  </si>
  <si>
    <t>大気検査</t>
    <rPh sb="0" eb="2">
      <t>タイキ</t>
    </rPh>
    <rPh sb="2" eb="4">
      <t>ケンサ</t>
    </rPh>
    <phoneticPr fontId="1"/>
  </si>
  <si>
    <t>臭気測定</t>
    <rPh sb="0" eb="2">
      <t>シュウキ</t>
    </rPh>
    <rPh sb="2" eb="4">
      <t>ソクテイ</t>
    </rPh>
    <phoneticPr fontId="1"/>
  </si>
  <si>
    <t>アスベスト分析</t>
    <rPh sb="5" eb="7">
      <t>ブンセキ</t>
    </rPh>
    <phoneticPr fontId="1"/>
  </si>
  <si>
    <t>光度計</t>
    <rPh sb="0" eb="3">
      <t>コウドケイ</t>
    </rPh>
    <phoneticPr fontId="1"/>
  </si>
  <si>
    <t>放射性物質分析</t>
  </si>
  <si>
    <t>放射能測定</t>
    <rPh sb="0" eb="3">
      <t>ホウシャノウ</t>
    </rPh>
    <rPh sb="3" eb="5">
      <t>ソクテイ</t>
    </rPh>
    <phoneticPr fontId="1"/>
  </si>
  <si>
    <t>備品搬送</t>
    <rPh sb="0" eb="2">
      <t>ビヒン</t>
    </rPh>
    <rPh sb="2" eb="4">
      <t>ハンソウ</t>
    </rPh>
    <phoneticPr fontId="1"/>
  </si>
  <si>
    <t>し尿収集運搬</t>
    <rPh sb="1" eb="2">
      <t>ニョウ</t>
    </rPh>
    <rPh sb="2" eb="4">
      <t>シュウシュウ</t>
    </rPh>
    <rPh sb="4" eb="6">
      <t>ウンパン</t>
    </rPh>
    <phoneticPr fontId="1"/>
  </si>
  <si>
    <t>その他洗濯業務</t>
    <rPh sb="2" eb="3">
      <t>タ</t>
    </rPh>
    <rPh sb="3" eb="5">
      <t>センタク</t>
    </rPh>
    <rPh sb="5" eb="7">
      <t>ギョウム</t>
    </rPh>
    <phoneticPr fontId="1"/>
  </si>
  <si>
    <t>空きビン</t>
    <rPh sb="0" eb="1">
      <t>ア</t>
    </rPh>
    <phoneticPr fontId="1"/>
  </si>
  <si>
    <t>在宅当番医制運営事業</t>
    <rPh sb="0" eb="2">
      <t>ザイタク</t>
    </rPh>
    <rPh sb="2" eb="4">
      <t>トウバン</t>
    </rPh>
    <rPh sb="4" eb="5">
      <t>イ</t>
    </rPh>
    <rPh sb="5" eb="6">
      <t>セイ</t>
    </rPh>
    <rPh sb="6" eb="8">
      <t>ウンエイ</t>
    </rPh>
    <rPh sb="8" eb="10">
      <t>ジギョウ</t>
    </rPh>
    <phoneticPr fontId="1"/>
  </si>
  <si>
    <t>小児初期救急運営事業</t>
    <rPh sb="0" eb="2">
      <t>ショウニ</t>
    </rPh>
    <rPh sb="2" eb="4">
      <t>ショキ</t>
    </rPh>
    <rPh sb="4" eb="6">
      <t>キュウキュウ</t>
    </rPh>
    <rPh sb="6" eb="8">
      <t>ウンエイ</t>
    </rPh>
    <rPh sb="8" eb="10">
      <t>ジギョウ</t>
    </rPh>
    <phoneticPr fontId="1"/>
  </si>
  <si>
    <t>高圧ガス保安容器保守業務</t>
    <rPh sb="0" eb="2">
      <t>コウアツ</t>
    </rPh>
    <rPh sb="4" eb="6">
      <t>ホアン</t>
    </rPh>
    <rPh sb="6" eb="8">
      <t>ヨウキ</t>
    </rPh>
    <rPh sb="8" eb="10">
      <t>ホシュ</t>
    </rPh>
    <rPh sb="10" eb="12">
      <t>ギョウム</t>
    </rPh>
    <phoneticPr fontId="1"/>
  </si>
  <si>
    <t>微生物培養活性剤</t>
    <rPh sb="0" eb="3">
      <t>ビセイブツ</t>
    </rPh>
    <rPh sb="3" eb="5">
      <t>バイヨウ</t>
    </rPh>
    <rPh sb="5" eb="8">
      <t>カッセイザイ</t>
    </rPh>
    <phoneticPr fontId="1"/>
  </si>
  <si>
    <t>水道関連システム開発・運用・保守</t>
  </si>
  <si>
    <t>空気清浄機</t>
    <rPh sb="0" eb="2">
      <t>クウキ</t>
    </rPh>
    <rPh sb="2" eb="5">
      <t>セイジョウキ</t>
    </rPh>
    <phoneticPr fontId="1"/>
  </si>
  <si>
    <t>前記に分類されない物品賃貸</t>
  </si>
  <si>
    <t>消泡剤</t>
    <rPh sb="0" eb="1">
      <t>ケ</t>
    </rPh>
    <rPh sb="1" eb="2">
      <t>アワ</t>
    </rPh>
    <rPh sb="2" eb="3">
      <t>ザイ</t>
    </rPh>
    <phoneticPr fontId="1"/>
  </si>
  <si>
    <t>高分子凝集剤</t>
    <rPh sb="0" eb="3">
      <t>コウブンシ</t>
    </rPh>
    <rPh sb="3" eb="5">
      <t>ギョウシュウ</t>
    </rPh>
    <rPh sb="5" eb="6">
      <t>ザイ</t>
    </rPh>
    <phoneticPr fontId="1"/>
  </si>
  <si>
    <t>ごみ処理施設</t>
    <rPh sb="2" eb="4">
      <t>ショリ</t>
    </rPh>
    <rPh sb="4" eb="6">
      <t>シセツ</t>
    </rPh>
    <phoneticPr fontId="1"/>
  </si>
  <si>
    <t>研修講師派遣</t>
    <rPh sb="0" eb="2">
      <t>ケンシュウ</t>
    </rPh>
    <rPh sb="2" eb="4">
      <t>コウシ</t>
    </rPh>
    <rPh sb="4" eb="6">
      <t>ハケン</t>
    </rPh>
    <phoneticPr fontId="1"/>
  </si>
  <si>
    <t>講演講師派遣</t>
    <rPh sb="0" eb="2">
      <t>コウエン</t>
    </rPh>
    <rPh sb="2" eb="4">
      <t>コウシ</t>
    </rPh>
    <rPh sb="4" eb="6">
      <t>ハケン</t>
    </rPh>
    <phoneticPr fontId="1"/>
  </si>
  <si>
    <t>遊具</t>
    <rPh sb="0" eb="2">
      <t>ユウグ</t>
    </rPh>
    <phoneticPr fontId="1"/>
  </si>
  <si>
    <t>その他環境調査等</t>
    <rPh sb="2" eb="3">
      <t>タ</t>
    </rPh>
    <rPh sb="3" eb="5">
      <t>カンキョウ</t>
    </rPh>
    <rPh sb="5" eb="7">
      <t>チョウサ</t>
    </rPh>
    <rPh sb="7" eb="8">
      <t>トウ</t>
    </rPh>
    <phoneticPr fontId="1"/>
  </si>
  <si>
    <t>環境測定機器（水質・大気・騒音・土壌等）</t>
  </si>
  <si>
    <t>登録業務変更届（登録業務抹消用）</t>
    <rPh sb="0" eb="2">
      <t>トウロク</t>
    </rPh>
    <rPh sb="2" eb="4">
      <t>ギョウム</t>
    </rPh>
    <rPh sb="4" eb="6">
      <t>ヘンコウ</t>
    </rPh>
    <rPh sb="6" eb="7">
      <t>トドケ</t>
    </rPh>
    <rPh sb="8" eb="10">
      <t>トウロク</t>
    </rPh>
    <rPh sb="10" eb="12">
      <t>ギョウム</t>
    </rPh>
    <rPh sb="12" eb="14">
      <t>マッショウ</t>
    </rPh>
    <rPh sb="14" eb="15">
      <t>ヨウ</t>
    </rPh>
    <phoneticPr fontId="1"/>
  </si>
  <si>
    <t>コンベヤ（コンベヤ部品）</t>
  </si>
  <si>
    <t>その他防犯・交通安全用品</t>
  </si>
  <si>
    <t>食料品（非常用は除く）</t>
  </si>
  <si>
    <t>その他建材・石材</t>
  </si>
  <si>
    <t>その他紙・繊維くず</t>
  </si>
  <si>
    <t>電気（電力）の買受け</t>
  </si>
  <si>
    <t>消防関連システム開発・運用・保守</t>
  </si>
  <si>
    <t>廃棄物処理施設関連システム開発・運用・保守</t>
  </si>
  <si>
    <t>財務会計システム開発・運用・保守</t>
  </si>
  <si>
    <t>ＣＡＤ／ＣＡＭデータの作成等</t>
  </si>
  <si>
    <t>電気設備（電気工作物）</t>
  </si>
  <si>
    <t>ごみ・灰クレーン</t>
  </si>
  <si>
    <t>クレーン（ごみ・灰クレーン除く）</t>
  </si>
  <si>
    <t>映画・ビデオ等の企画・制作</t>
  </si>
  <si>
    <t>その他医療・衛生検査</t>
  </si>
  <si>
    <t>旅行の企画・実施</t>
  </si>
  <si>
    <t>二輪車点検・整備</t>
  </si>
  <si>
    <t>し尿処理施設の活性炭入替え・再生業務</t>
    <rPh sb="1" eb="2">
      <t>ニョウ</t>
    </rPh>
    <rPh sb="2" eb="4">
      <t>ショリ</t>
    </rPh>
    <rPh sb="4" eb="6">
      <t>シセツ</t>
    </rPh>
    <phoneticPr fontId="1"/>
  </si>
  <si>
    <t>その他一般廃棄物収集運搬</t>
    <rPh sb="2" eb="3">
      <t>タ</t>
    </rPh>
    <rPh sb="3" eb="5">
      <t>イッパン</t>
    </rPh>
    <rPh sb="5" eb="8">
      <t>ハイキブツ</t>
    </rPh>
    <rPh sb="8" eb="10">
      <t>シュウシュウ</t>
    </rPh>
    <rPh sb="10" eb="12">
      <t>ウンパン</t>
    </rPh>
    <phoneticPr fontId="1"/>
  </si>
  <si>
    <t>変速機・減速機</t>
    <rPh sb="0" eb="3">
      <t>ヘンソクキ</t>
    </rPh>
    <rPh sb="4" eb="7">
      <t>ゲンソクキ</t>
    </rPh>
    <phoneticPr fontId="1"/>
  </si>
  <si>
    <t>その他通信機器</t>
  </si>
  <si>
    <t>鉄鋼・非鉄鋼金属</t>
    <rPh sb="0" eb="2">
      <t>テッコウ</t>
    </rPh>
    <rPh sb="3" eb="4">
      <t>ヒ</t>
    </rPh>
    <rPh sb="4" eb="6">
      <t>テッコウ</t>
    </rPh>
    <rPh sb="6" eb="8">
      <t>キンゾク</t>
    </rPh>
    <phoneticPr fontId="1"/>
  </si>
  <si>
    <t>廃乾電池再資源化業務</t>
  </si>
  <si>
    <r>
      <t>現在登録している業務内容から"</t>
    </r>
    <r>
      <rPr>
        <u/>
        <sz val="11"/>
        <color rgb="FFFF0000"/>
        <rFont val="HG明朝E"/>
      </rPr>
      <t>抹消したい項目のみ</t>
    </r>
    <r>
      <rPr>
        <sz val="11"/>
        <color rgb="FFFF0000"/>
        <rFont val="HG明朝E"/>
      </rPr>
      <t>"チェックしてください。</t>
    </r>
    <rPh sb="0" eb="2">
      <t>ゲンザイ</t>
    </rPh>
    <rPh sb="2" eb="4">
      <t>トウロク</t>
    </rPh>
    <rPh sb="8" eb="10">
      <t>ギョウム</t>
    </rPh>
    <rPh sb="10" eb="12">
      <t>ナイヨウ</t>
    </rPh>
    <rPh sb="15" eb="17">
      <t>マッショウ</t>
    </rPh>
    <rPh sb="20" eb="22">
      <t>コウモク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</si>
</sst>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0"/>
      <color rgb="FFFF0000"/>
      <name val="ＭＳ ゴシック"/>
      <family val="3"/>
    </font>
    <font>
      <sz val="11"/>
      <color rgb="FFFF0000"/>
      <name val="HG明朝E"/>
      <family val="1"/>
    </font>
    <font>
      <b/>
      <sz val="11"/>
      <color rgb="FFFF0000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6"/>
      <color auto="1"/>
      <name val="ＭＳ ゴシック"/>
      <family val="3"/>
    </font>
    <font>
      <sz val="6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4" borderId="3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3" borderId="8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3" borderId="9" xfId="0" applyFont="1" applyFill="1" applyBorder="1" applyAlignment="1">
      <alignment vertical="center" shrinkToFit="1"/>
    </xf>
    <xf numFmtId="0" fontId="2" fillId="5" borderId="11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12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11" xfId="0" applyFont="1" applyFill="1" applyBorder="1" applyAlignment="1">
      <alignment horizontal="left" vertical="center" shrinkToFit="1"/>
    </xf>
    <xf numFmtId="0" fontId="2" fillId="5" borderId="12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15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vertical="center" shrinkToFit="1"/>
    </xf>
    <xf numFmtId="0" fontId="6" fillId="4" borderId="15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vertical="center" shrinkToFit="1"/>
    </xf>
    <xf numFmtId="0" fontId="6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vertical="center" wrapText="1" shrinkToFit="1"/>
    </xf>
    <xf numFmtId="0" fontId="7" fillId="5" borderId="7" xfId="0" applyFont="1" applyFill="1" applyBorder="1" applyAlignment="1">
      <alignment vertical="center" wrapText="1" shrinkToFit="1"/>
    </xf>
    <xf numFmtId="0" fontId="8" fillId="5" borderId="15" xfId="0" applyFont="1" applyFill="1" applyBorder="1" applyAlignment="1">
      <alignment vertical="center" wrapText="1" shrinkToFit="1"/>
    </xf>
    <xf numFmtId="0" fontId="7" fillId="5" borderId="14" xfId="0" applyFont="1" applyFill="1" applyBorder="1" applyAlignment="1">
      <alignment vertical="center" wrapText="1" shrinkToFit="1"/>
    </xf>
    <xf numFmtId="0" fontId="9" fillId="5" borderId="7" xfId="0" applyFont="1" applyFill="1" applyBorder="1" applyAlignment="1">
      <alignment vertical="center" wrapText="1" shrinkToFit="1"/>
    </xf>
    <xf numFmtId="0" fontId="7" fillId="5" borderId="0" xfId="0" applyFont="1" applyFill="1" applyBorder="1" applyAlignment="1">
      <alignment vertical="center" wrapText="1" shrinkToFit="1"/>
    </xf>
    <xf numFmtId="0" fontId="2" fillId="5" borderId="15" xfId="0" applyFont="1" applyFill="1" applyBorder="1" applyAlignment="1">
      <alignment vertical="center" wrapText="1" shrinkToFit="1"/>
    </xf>
    <xf numFmtId="0" fontId="9" fillId="5" borderId="0" xfId="0" applyFont="1" applyFill="1" applyBorder="1" applyAlignment="1">
      <alignment vertical="center" wrapText="1" shrinkToFit="1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3" borderId="7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 applyProtection="1">
      <alignment vertical="center" shrinkToFit="1"/>
      <protection locked="0"/>
    </xf>
    <xf numFmtId="0" fontId="1" fillId="5" borderId="7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horizontal="left" vertical="center" shrinkToFit="1"/>
    </xf>
    <xf numFmtId="0" fontId="1" fillId="5" borderId="14" xfId="0" applyFont="1" applyFill="1" applyBorder="1" applyAlignment="1" applyProtection="1">
      <alignment vertical="center" shrinkToFit="1"/>
      <protection locked="0"/>
    </xf>
    <xf numFmtId="0" fontId="1" fillId="5" borderId="15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vertical="center" shrinkToFit="1"/>
    </xf>
    <xf numFmtId="0" fontId="1" fillId="5" borderId="14" xfId="0" applyFont="1" applyFill="1" applyBorder="1" applyAlignment="1" applyProtection="1">
      <alignment vertical="center" wrapText="1" shrinkToFit="1"/>
      <protection locked="0"/>
    </xf>
    <xf numFmtId="0" fontId="1" fillId="5" borderId="15" xfId="0" applyFont="1" applyFill="1" applyBorder="1" applyAlignment="1" applyProtection="1">
      <alignment vertical="center" wrapText="1" shrinkToFit="1"/>
      <protection locked="0"/>
    </xf>
    <xf numFmtId="0" fontId="1" fillId="5" borderId="7" xfId="0" applyFont="1" applyFill="1" applyBorder="1" applyAlignment="1" applyProtection="1">
      <alignment vertical="center" wrapText="1" shrinkToFit="1"/>
      <protection locked="0"/>
    </xf>
    <xf numFmtId="0" fontId="1" fillId="5" borderId="0" xfId="0" applyFont="1" applyFill="1" applyBorder="1" applyAlignment="1" applyProtection="1">
      <alignment vertical="center" wrapText="1" shrinkToFit="1"/>
      <protection locked="0"/>
    </xf>
    <xf numFmtId="0" fontId="2" fillId="4" borderId="15" xfId="0" applyFont="1" applyFill="1" applyBorder="1" applyAlignment="1">
      <alignment vertical="center" shrinkToFit="1"/>
    </xf>
    <xf numFmtId="0" fontId="2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left" vertical="center" wrapText="1" shrinkToFit="1"/>
    </xf>
    <xf numFmtId="0" fontId="2" fillId="4" borderId="0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vertical="center" wrapText="1" shrinkToFit="1"/>
    </xf>
    <xf numFmtId="0" fontId="1" fillId="4" borderId="15" xfId="0" applyFont="1" applyFill="1" applyBorder="1" applyAlignment="1">
      <alignment vertical="center" shrinkToFit="1"/>
    </xf>
    <xf numFmtId="0" fontId="1" fillId="5" borderId="7" xfId="0" applyFont="1" applyFill="1" applyBorder="1" applyAlignment="1">
      <alignment vertical="center" shrinkToFit="1"/>
    </xf>
    <xf numFmtId="0" fontId="1" fillId="4" borderId="7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vertical="center" shrinkToFit="1"/>
    </xf>
    <xf numFmtId="0" fontId="1" fillId="5" borderId="15" xfId="0" applyFont="1" applyFill="1" applyBorder="1" applyAlignment="1" applyProtection="1">
      <alignment horizontal="center" vertical="center" shrinkToFit="1"/>
      <protection locked="0"/>
    </xf>
    <xf numFmtId="0" fontId="1" fillId="4" borderId="0" xfId="0" applyFont="1" applyFill="1" applyBorder="1" applyAlignment="1">
      <alignment vertical="center" shrinkToFit="1"/>
    </xf>
    <xf numFmtId="0" fontId="1" fillId="5" borderId="0" xfId="0" applyFont="1" applyFill="1" applyBorder="1" applyAlignment="1">
      <alignment vertical="center" shrinkToFit="1"/>
    </xf>
    <xf numFmtId="0" fontId="9" fillId="5" borderId="14" xfId="0" applyFont="1" applyFill="1" applyBorder="1" applyAlignment="1">
      <alignment vertical="center" wrapText="1" shrinkToFit="1"/>
    </xf>
    <xf numFmtId="0" fontId="9" fillId="5" borderId="15" xfId="0" applyFont="1" applyFill="1" applyBorder="1" applyAlignment="1">
      <alignment vertical="center" wrapText="1" shrinkToFit="1"/>
    </xf>
    <xf numFmtId="0" fontId="1" fillId="5" borderId="0" xfId="0" applyFont="1" applyFill="1" applyBorder="1" applyAlignment="1">
      <alignment vertical="center" wrapText="1" shrinkToFit="1"/>
    </xf>
    <xf numFmtId="0" fontId="1" fillId="5" borderId="14" xfId="0" applyFont="1" applyFill="1" applyBorder="1" applyAlignment="1">
      <alignment horizontal="left" vertical="center" shrinkToFit="1"/>
    </xf>
    <xf numFmtId="0" fontId="7" fillId="5" borderId="14" xfId="0" applyFont="1" applyFill="1" applyBorder="1" applyAlignment="1">
      <alignment horizontal="left" vertical="center" wrapText="1" shrinkToFit="1"/>
    </xf>
    <xf numFmtId="0" fontId="1" fillId="5" borderId="1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3" borderId="5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7" fillId="5" borderId="11" xfId="0" applyFont="1" applyFill="1" applyBorder="1" applyAlignment="1">
      <alignment vertical="center" wrapText="1" shrinkToFit="1"/>
    </xf>
    <xf numFmtId="0" fontId="7" fillId="5" borderId="12" xfId="0" applyFont="1" applyFill="1" applyBorder="1" applyAlignment="1">
      <alignment vertical="center" wrapText="1" shrinkToFit="1"/>
    </xf>
    <xf numFmtId="0" fontId="7" fillId="5" borderId="5" xfId="0" applyFont="1" applyFill="1" applyBorder="1" applyAlignment="1">
      <alignment vertical="center" wrapText="1" shrinkToFit="1"/>
    </xf>
    <xf numFmtId="0" fontId="7" fillId="5" borderId="13" xfId="0" applyFont="1" applyFill="1" applyBorder="1" applyAlignment="1">
      <alignment vertical="center" wrapText="1" shrinkToFit="1"/>
    </xf>
    <xf numFmtId="0" fontId="9" fillId="5" borderId="13" xfId="0" applyFont="1" applyFill="1" applyBorder="1" applyAlignment="1" applyProtection="1">
      <alignment vertical="center" wrapText="1" shrinkToFit="1"/>
      <protection locked="0"/>
    </xf>
    <xf numFmtId="0" fontId="1" fillId="0" borderId="0" xfId="0" applyFont="1">
      <alignment vertical="center"/>
    </xf>
    <xf numFmtId="0" fontId="1" fillId="0" borderId="0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  <color rgb="FF87FF61"/>
      <color rgb="FF66FF33"/>
      <color rgb="FF00FF00"/>
      <color rgb="FFCC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H$6" lockText="1" noThreeD="1"/>
</file>

<file path=xl/ctrlProps/ctrlProp10.xml><?xml version="1.0" encoding="utf-8"?>
<formControlPr xmlns="http://schemas.microsoft.com/office/spreadsheetml/2009/9/main" objectType="CheckBox" fmlaLink="$K$10" lockText="1" noThreeD="1"/>
</file>

<file path=xl/ctrlProps/ctrlProp100.xml><?xml version="1.0" encoding="utf-8"?>
<formControlPr xmlns="http://schemas.microsoft.com/office/spreadsheetml/2009/9/main" objectType="CheckBox" fmlaLink="$Q$44" lockText="1" noThreeD="1"/>
</file>

<file path=xl/ctrlProps/ctrlProp101.xml><?xml version="1.0" encoding="utf-8"?>
<formControlPr xmlns="http://schemas.microsoft.com/office/spreadsheetml/2009/9/main" objectType="CheckBox" fmlaLink="$H$45" lockText="1" noThreeD="1"/>
</file>

<file path=xl/ctrlProps/ctrlProp102.xml><?xml version="1.0" encoding="utf-8"?>
<formControlPr xmlns="http://schemas.microsoft.com/office/spreadsheetml/2009/9/main" objectType="CheckBox" fmlaLink="$K$45" lockText="1" noThreeD="1"/>
</file>

<file path=xl/ctrlProps/ctrlProp103.xml><?xml version="1.0" encoding="utf-8"?>
<formControlPr xmlns="http://schemas.microsoft.com/office/spreadsheetml/2009/9/main" objectType="CheckBox" fmlaLink="$N$45" lockText="1" noThreeD="1"/>
</file>

<file path=xl/ctrlProps/ctrlProp104.xml><?xml version="1.0" encoding="utf-8"?>
<formControlPr xmlns="http://schemas.microsoft.com/office/spreadsheetml/2009/9/main" objectType="CheckBox" fmlaLink="$Q$45" lockText="1" noThreeD="1"/>
</file>

<file path=xl/ctrlProps/ctrlProp105.xml><?xml version="1.0" encoding="utf-8"?>
<formControlPr xmlns="http://schemas.microsoft.com/office/spreadsheetml/2009/9/main" objectType="CheckBox" fmlaLink="$T$45" lockText="1" noThreeD="1"/>
</file>

<file path=xl/ctrlProps/ctrlProp106.xml><?xml version="1.0" encoding="utf-8"?>
<formControlPr xmlns="http://schemas.microsoft.com/office/spreadsheetml/2009/9/main" objectType="CheckBox" fmlaLink="$H$46" lockText="1" noThreeD="1"/>
</file>

<file path=xl/ctrlProps/ctrlProp107.xml><?xml version="1.0" encoding="utf-8"?>
<formControlPr xmlns="http://schemas.microsoft.com/office/spreadsheetml/2009/9/main" objectType="CheckBox" fmlaLink="$K$46" lockText="1" noThreeD="1"/>
</file>

<file path=xl/ctrlProps/ctrlProp108.xml><?xml version="1.0" encoding="utf-8"?>
<formControlPr xmlns="http://schemas.microsoft.com/office/spreadsheetml/2009/9/main" objectType="CheckBox" fmlaLink="$H$47" lockText="1" noThreeD="1"/>
</file>

<file path=xl/ctrlProps/ctrlProp109.xml><?xml version="1.0" encoding="utf-8"?>
<formControlPr xmlns="http://schemas.microsoft.com/office/spreadsheetml/2009/9/main" objectType="CheckBox" fmlaLink="$H$48" lockText="1" noThreeD="1"/>
</file>

<file path=xl/ctrlProps/ctrlProp11.xml><?xml version="1.0" encoding="utf-8"?>
<formControlPr xmlns="http://schemas.microsoft.com/office/spreadsheetml/2009/9/main" objectType="CheckBox" fmlaLink="$N$10" lockText="1" noThreeD="1"/>
</file>

<file path=xl/ctrlProps/ctrlProp110.xml><?xml version="1.0" encoding="utf-8"?>
<formControlPr xmlns="http://schemas.microsoft.com/office/spreadsheetml/2009/9/main" objectType="CheckBox" fmlaLink="$K$47" lockText="1" noThreeD="1"/>
</file>

<file path=xl/ctrlProps/ctrlProp111.xml><?xml version="1.0" encoding="utf-8"?>
<formControlPr xmlns="http://schemas.microsoft.com/office/spreadsheetml/2009/9/main" objectType="CheckBox" fmlaLink="$N$47" lockText="1" noThreeD="1"/>
</file>

<file path=xl/ctrlProps/ctrlProp112.xml><?xml version="1.0" encoding="utf-8"?>
<formControlPr xmlns="http://schemas.microsoft.com/office/spreadsheetml/2009/9/main" objectType="CheckBox" fmlaLink="$Q$47" lockText="1" noThreeD="1"/>
</file>

<file path=xl/ctrlProps/ctrlProp113.xml><?xml version="1.0" encoding="utf-8"?>
<formControlPr xmlns="http://schemas.microsoft.com/office/spreadsheetml/2009/9/main" objectType="CheckBox" fmlaLink="$T$47" lockText="1" noThreeD="1"/>
</file>

<file path=xl/ctrlProps/ctrlProp114.xml><?xml version="1.0" encoding="utf-8"?>
<formControlPr xmlns="http://schemas.microsoft.com/office/spreadsheetml/2009/9/main" objectType="CheckBox" fmlaLink="$H$49" lockText="1" noThreeD="1"/>
</file>

<file path=xl/ctrlProps/ctrlProp115.xml><?xml version="1.0" encoding="utf-8"?>
<formControlPr xmlns="http://schemas.microsoft.com/office/spreadsheetml/2009/9/main" objectType="CheckBox" fmlaLink="$K$49" lockText="1" noThreeD="1"/>
</file>

<file path=xl/ctrlProps/ctrlProp116.xml><?xml version="1.0" encoding="utf-8"?>
<formControlPr xmlns="http://schemas.microsoft.com/office/spreadsheetml/2009/9/main" objectType="CheckBox" fmlaLink="$N$49" lockText="1" noThreeD="1"/>
</file>

<file path=xl/ctrlProps/ctrlProp117.xml><?xml version="1.0" encoding="utf-8"?>
<formControlPr xmlns="http://schemas.microsoft.com/office/spreadsheetml/2009/9/main" objectType="CheckBox" fmlaLink="$H$50" lockText="1" noThreeD="1"/>
</file>

<file path=xl/ctrlProps/ctrlProp118.xml><?xml version="1.0" encoding="utf-8"?>
<formControlPr xmlns="http://schemas.microsoft.com/office/spreadsheetml/2009/9/main" objectType="CheckBox" fmlaLink="$K$50" lockText="1" noThreeD="1"/>
</file>

<file path=xl/ctrlProps/ctrlProp119.xml><?xml version="1.0" encoding="utf-8"?>
<formControlPr xmlns="http://schemas.microsoft.com/office/spreadsheetml/2009/9/main" objectType="CheckBox" fmlaLink="$N$50" lockText="1" noThreeD="1"/>
</file>

<file path=xl/ctrlProps/ctrlProp12.xml><?xml version="1.0" encoding="utf-8"?>
<formControlPr xmlns="http://schemas.microsoft.com/office/spreadsheetml/2009/9/main" objectType="CheckBox" fmlaLink="$H$11" lockText="1" noThreeD="1"/>
</file>

<file path=xl/ctrlProps/ctrlProp120.xml><?xml version="1.0" encoding="utf-8"?>
<formControlPr xmlns="http://schemas.microsoft.com/office/spreadsheetml/2009/9/main" objectType="CheckBox" fmlaLink="$Q$50" lockText="1" noThreeD="1"/>
</file>

<file path=xl/ctrlProps/ctrlProp121.xml><?xml version="1.0" encoding="utf-8"?>
<formControlPr xmlns="http://schemas.microsoft.com/office/spreadsheetml/2009/9/main" objectType="CheckBox" fmlaLink="$T$50" lockText="1" noThreeD="1"/>
</file>

<file path=xl/ctrlProps/ctrlProp122.xml><?xml version="1.0" encoding="utf-8"?>
<formControlPr xmlns="http://schemas.microsoft.com/office/spreadsheetml/2009/9/main" objectType="CheckBox" fmlaLink="$H$51" lockText="1" noThreeD="1"/>
</file>

<file path=xl/ctrlProps/ctrlProp123.xml><?xml version="1.0" encoding="utf-8"?>
<formControlPr xmlns="http://schemas.microsoft.com/office/spreadsheetml/2009/9/main" objectType="CheckBox" fmlaLink="$H$53" lockText="1" noThreeD="1"/>
</file>

<file path=xl/ctrlProps/ctrlProp124.xml><?xml version="1.0" encoding="utf-8"?>
<formControlPr xmlns="http://schemas.microsoft.com/office/spreadsheetml/2009/9/main" objectType="CheckBox" fmlaLink="$K$53" lockText="1" noThreeD="1"/>
</file>

<file path=xl/ctrlProps/ctrlProp125.xml><?xml version="1.0" encoding="utf-8"?>
<formControlPr xmlns="http://schemas.microsoft.com/office/spreadsheetml/2009/9/main" objectType="CheckBox" fmlaLink="$N$53" lockText="1" noThreeD="1"/>
</file>

<file path=xl/ctrlProps/ctrlProp126.xml><?xml version="1.0" encoding="utf-8"?>
<formControlPr xmlns="http://schemas.microsoft.com/office/spreadsheetml/2009/9/main" objectType="CheckBox" fmlaLink="$H$54" lockText="1" noThreeD="1"/>
</file>

<file path=xl/ctrlProps/ctrlProp127.xml><?xml version="1.0" encoding="utf-8"?>
<formControlPr xmlns="http://schemas.microsoft.com/office/spreadsheetml/2009/9/main" objectType="CheckBox" fmlaLink="$K$54" lockText="1" noThreeD="1"/>
</file>

<file path=xl/ctrlProps/ctrlProp128.xml><?xml version="1.0" encoding="utf-8"?>
<formControlPr xmlns="http://schemas.microsoft.com/office/spreadsheetml/2009/9/main" objectType="CheckBox" fmlaLink="$N$54" lockText="1" noThreeD="1"/>
</file>

<file path=xl/ctrlProps/ctrlProp129.xml><?xml version="1.0" encoding="utf-8"?>
<formControlPr xmlns="http://schemas.microsoft.com/office/spreadsheetml/2009/9/main" objectType="CheckBox" fmlaLink="$H$55" lockText="1" noThreeD="1"/>
</file>

<file path=xl/ctrlProps/ctrlProp13.xml><?xml version="1.0" encoding="utf-8"?>
<formControlPr xmlns="http://schemas.microsoft.com/office/spreadsheetml/2009/9/main" objectType="CheckBox" fmlaLink="$K$11" lockText="1" noThreeD="1"/>
</file>

<file path=xl/ctrlProps/ctrlProp130.xml><?xml version="1.0" encoding="utf-8"?>
<formControlPr xmlns="http://schemas.microsoft.com/office/spreadsheetml/2009/9/main" objectType="CheckBox" fmlaLink="$K$55" lockText="1" noThreeD="1"/>
</file>

<file path=xl/ctrlProps/ctrlProp131.xml><?xml version="1.0" encoding="utf-8"?>
<formControlPr xmlns="http://schemas.microsoft.com/office/spreadsheetml/2009/9/main" objectType="CheckBox" fmlaLink="$H$56" lockText="1" noThreeD="1"/>
</file>

<file path=xl/ctrlProps/ctrlProp132.xml><?xml version="1.0" encoding="utf-8"?>
<formControlPr xmlns="http://schemas.microsoft.com/office/spreadsheetml/2009/9/main" objectType="CheckBox" fmlaLink="$K$56" lockText="1" noThreeD="1"/>
</file>

<file path=xl/ctrlProps/ctrlProp133.xml><?xml version="1.0" encoding="utf-8"?>
<formControlPr xmlns="http://schemas.microsoft.com/office/spreadsheetml/2009/9/main" objectType="CheckBox" fmlaLink="$N$56" lockText="1" noThreeD="1"/>
</file>

<file path=xl/ctrlProps/ctrlProp134.xml><?xml version="1.0" encoding="utf-8"?>
<formControlPr xmlns="http://schemas.microsoft.com/office/spreadsheetml/2009/9/main" objectType="CheckBox" fmlaLink="$Q$56" lockText="1" noThreeD="1"/>
</file>

<file path=xl/ctrlProps/ctrlProp135.xml><?xml version="1.0" encoding="utf-8"?>
<formControlPr xmlns="http://schemas.microsoft.com/office/spreadsheetml/2009/9/main" objectType="CheckBox" fmlaLink="$T$56" lockText="1" noThreeD="1"/>
</file>

<file path=xl/ctrlProps/ctrlProp136.xml><?xml version="1.0" encoding="utf-8"?>
<formControlPr xmlns="http://schemas.microsoft.com/office/spreadsheetml/2009/9/main" objectType="CheckBox" fmlaLink="$H$57" lockText="1" noThreeD="1"/>
</file>

<file path=xl/ctrlProps/ctrlProp137.xml><?xml version="1.0" encoding="utf-8"?>
<formControlPr xmlns="http://schemas.microsoft.com/office/spreadsheetml/2009/9/main" objectType="CheckBox" fmlaLink="$K$57" lockText="1" noThreeD="1"/>
</file>

<file path=xl/ctrlProps/ctrlProp138.xml><?xml version="1.0" encoding="utf-8"?>
<formControlPr xmlns="http://schemas.microsoft.com/office/spreadsheetml/2009/9/main" objectType="CheckBox" fmlaLink="$N$57" lockText="1" noThreeD="1"/>
</file>

<file path=xl/ctrlProps/ctrlProp139.xml><?xml version="1.0" encoding="utf-8"?>
<formControlPr xmlns="http://schemas.microsoft.com/office/spreadsheetml/2009/9/main" objectType="CheckBox" fmlaLink="$Q$57" lockText="1" noThreeD="1"/>
</file>

<file path=xl/ctrlProps/ctrlProp14.xml><?xml version="1.0" encoding="utf-8"?>
<formControlPr xmlns="http://schemas.microsoft.com/office/spreadsheetml/2009/9/main" objectType="CheckBox" fmlaLink="$H$13" lockText="1" noThreeD="1"/>
</file>

<file path=xl/ctrlProps/ctrlProp140.xml><?xml version="1.0" encoding="utf-8"?>
<formControlPr xmlns="http://schemas.microsoft.com/office/spreadsheetml/2009/9/main" objectType="CheckBox" fmlaLink="$H$59" lockText="1" noThreeD="1"/>
</file>

<file path=xl/ctrlProps/ctrlProp141.xml><?xml version="1.0" encoding="utf-8"?>
<formControlPr xmlns="http://schemas.microsoft.com/office/spreadsheetml/2009/9/main" objectType="CheckBox" fmlaLink="$K$59" lockText="1" noThreeD="1"/>
</file>

<file path=xl/ctrlProps/ctrlProp142.xml><?xml version="1.0" encoding="utf-8"?>
<formControlPr xmlns="http://schemas.microsoft.com/office/spreadsheetml/2009/9/main" objectType="CheckBox" fmlaLink="$N$59" lockText="1" noThreeD="1"/>
</file>

<file path=xl/ctrlProps/ctrlProp143.xml><?xml version="1.0" encoding="utf-8"?>
<formControlPr xmlns="http://schemas.microsoft.com/office/spreadsheetml/2009/9/main" objectType="CheckBox" fmlaLink="$Q$59" lockText="1" noThreeD="1"/>
</file>

<file path=xl/ctrlProps/ctrlProp144.xml><?xml version="1.0" encoding="utf-8"?>
<formControlPr xmlns="http://schemas.microsoft.com/office/spreadsheetml/2009/9/main" objectType="CheckBox" fmlaLink="$T$59" lockText="1" noThreeD="1"/>
</file>

<file path=xl/ctrlProps/ctrlProp145.xml><?xml version="1.0" encoding="utf-8"?>
<formControlPr xmlns="http://schemas.microsoft.com/office/spreadsheetml/2009/9/main" objectType="CheckBox" fmlaLink="$H$60" lockText="1" noThreeD="1"/>
</file>

<file path=xl/ctrlProps/ctrlProp146.xml><?xml version="1.0" encoding="utf-8"?>
<formControlPr xmlns="http://schemas.microsoft.com/office/spreadsheetml/2009/9/main" objectType="CheckBox" fmlaLink="$K$60" lockText="1" noThreeD="1"/>
</file>

<file path=xl/ctrlProps/ctrlProp147.xml><?xml version="1.0" encoding="utf-8"?>
<formControlPr xmlns="http://schemas.microsoft.com/office/spreadsheetml/2009/9/main" objectType="CheckBox" fmlaLink="$N$60" lockText="1" noThreeD="1"/>
</file>

<file path=xl/ctrlProps/ctrlProp148.xml><?xml version="1.0" encoding="utf-8"?>
<formControlPr xmlns="http://schemas.microsoft.com/office/spreadsheetml/2009/9/main" objectType="CheckBox" fmlaLink="$Q$60" lockText="1" noThreeD="1"/>
</file>

<file path=xl/ctrlProps/ctrlProp149.xml><?xml version="1.0" encoding="utf-8"?>
<formControlPr xmlns="http://schemas.microsoft.com/office/spreadsheetml/2009/9/main" objectType="CheckBox" fmlaLink="$H$61" lockText="1" noThreeD="1"/>
</file>

<file path=xl/ctrlProps/ctrlProp15.xml><?xml version="1.0" encoding="utf-8"?>
<formControlPr xmlns="http://schemas.microsoft.com/office/spreadsheetml/2009/9/main" objectType="CheckBox" fmlaLink="$K$13" lockText="1" noThreeD="1"/>
</file>

<file path=xl/ctrlProps/ctrlProp150.xml><?xml version="1.0" encoding="utf-8"?>
<formControlPr xmlns="http://schemas.microsoft.com/office/spreadsheetml/2009/9/main" objectType="CheckBox" fmlaLink="$K$61" lockText="1" noThreeD="1"/>
</file>

<file path=xl/ctrlProps/ctrlProp151.xml><?xml version="1.0" encoding="utf-8"?>
<formControlPr xmlns="http://schemas.microsoft.com/office/spreadsheetml/2009/9/main" objectType="CheckBox" fmlaLink="$N$61" lockText="1" noThreeD="1"/>
</file>

<file path=xl/ctrlProps/ctrlProp152.xml><?xml version="1.0" encoding="utf-8"?>
<formControlPr xmlns="http://schemas.microsoft.com/office/spreadsheetml/2009/9/main" objectType="CheckBox" fmlaLink="$Q$61" lockText="1" noThreeD="1"/>
</file>

<file path=xl/ctrlProps/ctrlProp153.xml><?xml version="1.0" encoding="utf-8"?>
<formControlPr xmlns="http://schemas.microsoft.com/office/spreadsheetml/2009/9/main" objectType="CheckBox" fmlaLink="$T$61" lockText="1" noThreeD="1"/>
</file>

<file path=xl/ctrlProps/ctrlProp154.xml><?xml version="1.0" encoding="utf-8"?>
<formControlPr xmlns="http://schemas.microsoft.com/office/spreadsheetml/2009/9/main" objectType="CheckBox" fmlaLink="$H$62" lockText="1" noThreeD="1"/>
</file>

<file path=xl/ctrlProps/ctrlProp155.xml><?xml version="1.0" encoding="utf-8"?>
<formControlPr xmlns="http://schemas.microsoft.com/office/spreadsheetml/2009/9/main" objectType="CheckBox" fmlaLink="$K$62" lockText="1" noThreeD="1"/>
</file>

<file path=xl/ctrlProps/ctrlProp156.xml><?xml version="1.0" encoding="utf-8"?>
<formControlPr xmlns="http://schemas.microsoft.com/office/spreadsheetml/2009/9/main" objectType="CheckBox" fmlaLink="$N$62" lockText="1" noThreeD="1"/>
</file>

<file path=xl/ctrlProps/ctrlProp157.xml><?xml version="1.0" encoding="utf-8"?>
<formControlPr xmlns="http://schemas.microsoft.com/office/spreadsheetml/2009/9/main" objectType="CheckBox" fmlaLink="$H$64" lockText="1" noThreeD="1"/>
</file>

<file path=xl/ctrlProps/ctrlProp158.xml><?xml version="1.0" encoding="utf-8"?>
<formControlPr xmlns="http://schemas.microsoft.com/office/spreadsheetml/2009/9/main" objectType="CheckBox" fmlaLink="$K$64" lockText="1" noThreeD="1"/>
</file>

<file path=xl/ctrlProps/ctrlProp159.xml><?xml version="1.0" encoding="utf-8"?>
<formControlPr xmlns="http://schemas.microsoft.com/office/spreadsheetml/2009/9/main" objectType="CheckBox" fmlaLink="$N$64" lockText="1" noThreeD="1"/>
</file>

<file path=xl/ctrlProps/ctrlProp16.xml><?xml version="1.0" encoding="utf-8"?>
<formControlPr xmlns="http://schemas.microsoft.com/office/spreadsheetml/2009/9/main" objectType="CheckBox" fmlaLink="$N$13" lockText="1" noThreeD="1"/>
</file>

<file path=xl/ctrlProps/ctrlProp160.xml><?xml version="1.0" encoding="utf-8"?>
<formControlPr xmlns="http://schemas.microsoft.com/office/spreadsheetml/2009/9/main" objectType="CheckBox" fmlaLink="$Q$64" lockText="1" noThreeD="1"/>
</file>

<file path=xl/ctrlProps/ctrlProp161.xml><?xml version="1.0" encoding="utf-8"?>
<formControlPr xmlns="http://schemas.microsoft.com/office/spreadsheetml/2009/9/main" objectType="CheckBox" fmlaLink="$T$64" lockText="1" noThreeD="1"/>
</file>

<file path=xl/ctrlProps/ctrlProp162.xml><?xml version="1.0" encoding="utf-8"?>
<formControlPr xmlns="http://schemas.microsoft.com/office/spreadsheetml/2009/9/main" objectType="CheckBox" fmlaLink="$H$65" lockText="1" noThreeD="1"/>
</file>

<file path=xl/ctrlProps/ctrlProp163.xml><?xml version="1.0" encoding="utf-8"?>
<formControlPr xmlns="http://schemas.microsoft.com/office/spreadsheetml/2009/9/main" objectType="CheckBox" fmlaLink="$H$66" lockText="1" noThreeD="1"/>
</file>

<file path=xl/ctrlProps/ctrlProp164.xml><?xml version="1.0" encoding="utf-8"?>
<formControlPr xmlns="http://schemas.microsoft.com/office/spreadsheetml/2009/9/main" objectType="CheckBox" fmlaLink="$H$67" lockText="1" noThreeD="1"/>
</file>

<file path=xl/ctrlProps/ctrlProp165.xml><?xml version="1.0" encoding="utf-8"?>
<formControlPr xmlns="http://schemas.microsoft.com/office/spreadsheetml/2009/9/main" objectType="CheckBox" fmlaLink="$H$68" lockText="1" noThreeD="1"/>
</file>

<file path=xl/ctrlProps/ctrlProp166.xml><?xml version="1.0" encoding="utf-8"?>
<formControlPr xmlns="http://schemas.microsoft.com/office/spreadsheetml/2009/9/main" objectType="CheckBox" fmlaLink="$H$69" lockText="1" noThreeD="1"/>
</file>

<file path=xl/ctrlProps/ctrlProp167.xml><?xml version="1.0" encoding="utf-8"?>
<formControlPr xmlns="http://schemas.microsoft.com/office/spreadsheetml/2009/9/main" objectType="CheckBox" fmlaLink="$H$70" lockText="1" noThreeD="1"/>
</file>

<file path=xl/ctrlProps/ctrlProp168.xml><?xml version="1.0" encoding="utf-8"?>
<formControlPr xmlns="http://schemas.microsoft.com/office/spreadsheetml/2009/9/main" objectType="CheckBox" fmlaLink="$K$65" lockText="1" noThreeD="1"/>
</file>

<file path=xl/ctrlProps/ctrlProp169.xml><?xml version="1.0" encoding="utf-8"?>
<formControlPr xmlns="http://schemas.microsoft.com/office/spreadsheetml/2009/9/main" objectType="CheckBox" fmlaLink="$K$66" lockText="1" noThreeD="1"/>
</file>

<file path=xl/ctrlProps/ctrlProp17.xml><?xml version="1.0" encoding="utf-8"?>
<formControlPr xmlns="http://schemas.microsoft.com/office/spreadsheetml/2009/9/main" objectType="CheckBox" fmlaLink="$Q$13" lockText="1" noThreeD="1"/>
</file>

<file path=xl/ctrlProps/ctrlProp170.xml><?xml version="1.0" encoding="utf-8"?>
<formControlPr xmlns="http://schemas.microsoft.com/office/spreadsheetml/2009/9/main" objectType="CheckBox" fmlaLink="$K$67" lockText="1" noThreeD="1"/>
</file>

<file path=xl/ctrlProps/ctrlProp171.xml><?xml version="1.0" encoding="utf-8"?>
<formControlPr xmlns="http://schemas.microsoft.com/office/spreadsheetml/2009/9/main" objectType="CheckBox" fmlaLink="$K$68" lockText="1" noThreeD="1"/>
</file>

<file path=xl/ctrlProps/ctrlProp172.xml><?xml version="1.0" encoding="utf-8"?>
<formControlPr xmlns="http://schemas.microsoft.com/office/spreadsheetml/2009/9/main" objectType="CheckBox" fmlaLink="$K$69" lockText="1" noThreeD="1"/>
</file>

<file path=xl/ctrlProps/ctrlProp173.xml><?xml version="1.0" encoding="utf-8"?>
<formControlPr xmlns="http://schemas.microsoft.com/office/spreadsheetml/2009/9/main" objectType="CheckBox" fmlaLink="$K$70" lockText="1" noThreeD="1"/>
</file>

<file path=xl/ctrlProps/ctrlProp174.xml><?xml version="1.0" encoding="utf-8"?>
<formControlPr xmlns="http://schemas.microsoft.com/office/spreadsheetml/2009/9/main" objectType="CheckBox" fmlaLink="$N$65" lockText="1" noThreeD="1"/>
</file>

<file path=xl/ctrlProps/ctrlProp175.xml><?xml version="1.0" encoding="utf-8"?>
<formControlPr xmlns="http://schemas.microsoft.com/office/spreadsheetml/2009/9/main" objectType="CheckBox" fmlaLink="$N$66" lockText="1" noThreeD="1"/>
</file>

<file path=xl/ctrlProps/ctrlProp176.xml><?xml version="1.0" encoding="utf-8"?>
<formControlPr xmlns="http://schemas.microsoft.com/office/spreadsheetml/2009/9/main" objectType="CheckBox" fmlaLink="$N$67" lockText="1" noThreeD="1"/>
</file>

<file path=xl/ctrlProps/ctrlProp177.xml><?xml version="1.0" encoding="utf-8"?>
<formControlPr xmlns="http://schemas.microsoft.com/office/spreadsheetml/2009/9/main" objectType="CheckBox" fmlaLink="$N$68" lockText="1" noThreeD="1"/>
</file>

<file path=xl/ctrlProps/ctrlProp178.xml><?xml version="1.0" encoding="utf-8"?>
<formControlPr xmlns="http://schemas.microsoft.com/office/spreadsheetml/2009/9/main" objectType="CheckBox" fmlaLink="$N$69" lockText="1" noThreeD="1"/>
</file>

<file path=xl/ctrlProps/ctrlProp179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H$14" lockText="1" noThreeD="1"/>
</file>

<file path=xl/ctrlProps/ctrlProp180.xml><?xml version="1.0" encoding="utf-8"?>
<formControlPr xmlns="http://schemas.microsoft.com/office/spreadsheetml/2009/9/main" objectType="CheckBox" fmlaLink="$Q$66" lockText="1" noThreeD="1"/>
</file>

<file path=xl/ctrlProps/ctrlProp181.xml><?xml version="1.0" encoding="utf-8"?>
<formControlPr xmlns="http://schemas.microsoft.com/office/spreadsheetml/2009/9/main" objectType="CheckBox" fmlaLink="$Q$67" lockText="1" noThreeD="1"/>
</file>

<file path=xl/ctrlProps/ctrlProp182.xml><?xml version="1.0" encoding="utf-8"?>
<formControlPr xmlns="http://schemas.microsoft.com/office/spreadsheetml/2009/9/main" objectType="CheckBox" fmlaLink="$Q$68" lockText="1" noThreeD="1"/>
</file>

<file path=xl/ctrlProps/ctrlProp183.xml><?xml version="1.0" encoding="utf-8"?>
<formControlPr xmlns="http://schemas.microsoft.com/office/spreadsheetml/2009/9/main" objectType="CheckBox" fmlaLink="$Q$69" lockText="1" noThreeD="1"/>
</file>

<file path=xl/ctrlProps/ctrlProp184.xml><?xml version="1.0" encoding="utf-8"?>
<formControlPr xmlns="http://schemas.microsoft.com/office/spreadsheetml/2009/9/main" objectType="CheckBox" fmlaLink="$T$65" lockText="1" noThreeD="1"/>
</file>

<file path=xl/ctrlProps/ctrlProp185.xml><?xml version="1.0" encoding="utf-8"?>
<formControlPr xmlns="http://schemas.microsoft.com/office/spreadsheetml/2009/9/main" objectType="CheckBox" fmlaLink="$T$66" lockText="1" noThreeD="1"/>
</file>

<file path=xl/ctrlProps/ctrlProp186.xml><?xml version="1.0" encoding="utf-8"?>
<formControlPr xmlns="http://schemas.microsoft.com/office/spreadsheetml/2009/9/main" objectType="CheckBox" fmlaLink="$T$67" lockText="1" noThreeD="1"/>
</file>

<file path=xl/ctrlProps/ctrlProp187.xml><?xml version="1.0" encoding="utf-8"?>
<formControlPr xmlns="http://schemas.microsoft.com/office/spreadsheetml/2009/9/main" objectType="CheckBox" fmlaLink="$T$68" lockText="1" noThreeD="1"/>
</file>

<file path=xl/ctrlProps/ctrlProp188.xml><?xml version="1.0" encoding="utf-8"?>
<formControlPr xmlns="http://schemas.microsoft.com/office/spreadsheetml/2009/9/main" objectType="CheckBox" fmlaLink="$T$69" lockText="1" noThreeD="1"/>
</file>

<file path=xl/ctrlProps/ctrlProp189.xml><?xml version="1.0" encoding="utf-8"?>
<formControlPr xmlns="http://schemas.microsoft.com/office/spreadsheetml/2009/9/main" objectType="CheckBox" fmlaLink="$H$71" lockText="1" noThreeD="1"/>
</file>

<file path=xl/ctrlProps/ctrlProp19.xml><?xml version="1.0" encoding="utf-8"?>
<formControlPr xmlns="http://schemas.microsoft.com/office/spreadsheetml/2009/9/main" objectType="CheckBox" fmlaLink="$K$14" lockText="1" noThreeD="1"/>
</file>

<file path=xl/ctrlProps/ctrlProp190.xml><?xml version="1.0" encoding="utf-8"?>
<formControlPr xmlns="http://schemas.microsoft.com/office/spreadsheetml/2009/9/main" objectType="CheckBox" fmlaLink="$K$71" lockText="1" noThreeD="1"/>
</file>

<file path=xl/ctrlProps/ctrlProp191.xml><?xml version="1.0" encoding="utf-8"?>
<formControlPr xmlns="http://schemas.microsoft.com/office/spreadsheetml/2009/9/main" objectType="CheckBox" fmlaLink="$N$71" lockText="1" noThreeD="1"/>
</file>

<file path=xl/ctrlProps/ctrlProp192.xml><?xml version="1.0" encoding="utf-8"?>
<formControlPr xmlns="http://schemas.microsoft.com/office/spreadsheetml/2009/9/main" objectType="CheckBox" fmlaLink="$Q$71" lockText="1" noThreeD="1"/>
</file>

<file path=xl/ctrlProps/ctrlProp193.xml><?xml version="1.0" encoding="utf-8"?>
<formControlPr xmlns="http://schemas.microsoft.com/office/spreadsheetml/2009/9/main" objectType="CheckBox" fmlaLink="$T$71" lockText="1" noThreeD="1"/>
</file>

<file path=xl/ctrlProps/ctrlProp194.xml><?xml version="1.0" encoding="utf-8"?>
<formControlPr xmlns="http://schemas.microsoft.com/office/spreadsheetml/2009/9/main" objectType="CheckBox" fmlaLink="$H$73" lockText="1" noThreeD="1"/>
</file>

<file path=xl/ctrlProps/ctrlProp195.xml><?xml version="1.0" encoding="utf-8"?>
<formControlPr xmlns="http://schemas.microsoft.com/office/spreadsheetml/2009/9/main" objectType="CheckBox" fmlaLink="$H$74" lockText="1" noThreeD="1"/>
</file>

<file path=xl/ctrlProps/ctrlProp196.xml><?xml version="1.0" encoding="utf-8"?>
<formControlPr xmlns="http://schemas.microsoft.com/office/spreadsheetml/2009/9/main" objectType="CheckBox" fmlaLink="$K$73" lockText="1" noThreeD="1"/>
</file>

<file path=xl/ctrlProps/ctrlProp197.xml><?xml version="1.0" encoding="utf-8"?>
<formControlPr xmlns="http://schemas.microsoft.com/office/spreadsheetml/2009/9/main" objectType="CheckBox" fmlaLink="$K$74" lockText="1" noThreeD="1"/>
</file>

<file path=xl/ctrlProps/ctrlProp198.xml><?xml version="1.0" encoding="utf-8"?>
<formControlPr xmlns="http://schemas.microsoft.com/office/spreadsheetml/2009/9/main" objectType="CheckBox" fmlaLink="$N$73" lockText="1" noThreeD="1"/>
</file>

<file path=xl/ctrlProps/ctrlProp199.xml><?xml version="1.0" encoding="utf-8"?>
<formControlPr xmlns="http://schemas.microsoft.com/office/spreadsheetml/2009/9/main" objectType="CheckBox" fmlaLink="$Q$73" lockText="1" noThreeD="1"/>
</file>

<file path=xl/ctrlProps/ctrlProp2.xml><?xml version="1.0" encoding="utf-8"?>
<formControlPr xmlns="http://schemas.microsoft.com/office/spreadsheetml/2009/9/main" objectType="CheckBox" fmlaLink="$K$6" lockText="1" noThreeD="1"/>
</file>

<file path=xl/ctrlProps/ctrlProp20.xml><?xml version="1.0" encoding="utf-8"?>
<formControlPr xmlns="http://schemas.microsoft.com/office/spreadsheetml/2009/9/main" objectType="CheckBox" fmlaLink="$N$14" lockText="1" noThreeD="1"/>
</file>

<file path=xl/ctrlProps/ctrlProp200.xml><?xml version="1.0" encoding="utf-8"?>
<formControlPr xmlns="http://schemas.microsoft.com/office/spreadsheetml/2009/9/main" objectType="CheckBox" fmlaLink="$T$73" lockText="1" noThreeD="1"/>
</file>

<file path=xl/ctrlProps/ctrlProp201.xml><?xml version="1.0" encoding="utf-8"?>
<formControlPr xmlns="http://schemas.microsoft.com/office/spreadsheetml/2009/9/main" objectType="CheckBox" fmlaLink="$H$76" lockText="1" noThreeD="1"/>
</file>

<file path=xl/ctrlProps/ctrlProp202.xml><?xml version="1.0" encoding="utf-8"?>
<formControlPr xmlns="http://schemas.microsoft.com/office/spreadsheetml/2009/9/main" objectType="CheckBox" fmlaLink="$K$76" lockText="1" noThreeD="1"/>
</file>

<file path=xl/ctrlProps/ctrlProp203.xml><?xml version="1.0" encoding="utf-8"?>
<formControlPr xmlns="http://schemas.microsoft.com/office/spreadsheetml/2009/9/main" objectType="CheckBox" fmlaLink="$N$76" lockText="1" noThreeD="1"/>
</file>

<file path=xl/ctrlProps/ctrlProp204.xml><?xml version="1.0" encoding="utf-8"?>
<formControlPr xmlns="http://schemas.microsoft.com/office/spreadsheetml/2009/9/main" objectType="CheckBox" fmlaLink="$H$77" lockText="1" noThreeD="1"/>
</file>

<file path=xl/ctrlProps/ctrlProp205.xml><?xml version="1.0" encoding="utf-8"?>
<formControlPr xmlns="http://schemas.microsoft.com/office/spreadsheetml/2009/9/main" objectType="CheckBox" fmlaLink="$H$78" lockText="1" noThreeD="1"/>
</file>

<file path=xl/ctrlProps/ctrlProp206.xml><?xml version="1.0" encoding="utf-8"?>
<formControlPr xmlns="http://schemas.microsoft.com/office/spreadsheetml/2009/9/main" objectType="CheckBox" fmlaLink="$H$79" lockText="1" noThreeD="1"/>
</file>

<file path=xl/ctrlProps/ctrlProp207.xml><?xml version="1.0" encoding="utf-8"?>
<formControlPr xmlns="http://schemas.microsoft.com/office/spreadsheetml/2009/9/main" objectType="CheckBox" fmlaLink="$K$77" lockText="1" noThreeD="1"/>
</file>

<file path=xl/ctrlProps/ctrlProp208.xml><?xml version="1.0" encoding="utf-8"?>
<formControlPr xmlns="http://schemas.microsoft.com/office/spreadsheetml/2009/9/main" objectType="CheckBox" fmlaLink="$K$78" lockText="1" noThreeD="1"/>
</file>

<file path=xl/ctrlProps/ctrlProp209.xml><?xml version="1.0" encoding="utf-8"?>
<formControlPr xmlns="http://schemas.microsoft.com/office/spreadsheetml/2009/9/main" objectType="CheckBox" fmlaLink="$N$77" lockText="1" noThreeD="1"/>
</file>

<file path=xl/ctrlProps/ctrlProp21.xml><?xml version="1.0" encoding="utf-8"?>
<formControlPr xmlns="http://schemas.microsoft.com/office/spreadsheetml/2009/9/main" objectType="CheckBox" fmlaLink="$Q$14" lockText="1" noThreeD="1"/>
</file>

<file path=xl/ctrlProps/ctrlProp210.xml><?xml version="1.0" encoding="utf-8"?>
<formControlPr xmlns="http://schemas.microsoft.com/office/spreadsheetml/2009/9/main" objectType="CheckBox" fmlaLink="$N$78" lockText="1" noThreeD="1"/>
</file>

<file path=xl/ctrlProps/ctrlProp211.xml><?xml version="1.0" encoding="utf-8"?>
<formControlPr xmlns="http://schemas.microsoft.com/office/spreadsheetml/2009/9/main" objectType="CheckBox" fmlaLink="$Q$77" lockText="1" noThreeD="1"/>
</file>

<file path=xl/ctrlProps/ctrlProp212.xml><?xml version="1.0" encoding="utf-8"?>
<formControlPr xmlns="http://schemas.microsoft.com/office/spreadsheetml/2009/9/main" objectType="CheckBox" fmlaLink="$Q$78" lockText="1" noThreeD="1"/>
</file>

<file path=xl/ctrlProps/ctrlProp213.xml><?xml version="1.0" encoding="utf-8"?>
<formControlPr xmlns="http://schemas.microsoft.com/office/spreadsheetml/2009/9/main" objectType="CheckBox" fmlaLink="$T$77" lockText="1" noThreeD="1"/>
</file>

<file path=xl/ctrlProps/ctrlProp214.xml><?xml version="1.0" encoding="utf-8"?>
<formControlPr xmlns="http://schemas.microsoft.com/office/spreadsheetml/2009/9/main" objectType="CheckBox" fmlaLink="$T$78" lockText="1" noThreeD="1"/>
</file>

<file path=xl/ctrlProps/ctrlProp215.xml><?xml version="1.0" encoding="utf-8"?>
<formControlPr xmlns="http://schemas.microsoft.com/office/spreadsheetml/2009/9/main" objectType="CheckBox" fmlaLink="$H$80" lockText="1" noThreeD="1"/>
</file>

<file path=xl/ctrlProps/ctrlProp216.xml><?xml version="1.0" encoding="utf-8"?>
<formControlPr xmlns="http://schemas.microsoft.com/office/spreadsheetml/2009/9/main" objectType="CheckBox" fmlaLink="$K$79" lockText="1" noThreeD="1"/>
</file>

<file path=xl/ctrlProps/ctrlProp217.xml><?xml version="1.0" encoding="utf-8"?>
<formControlPr xmlns="http://schemas.microsoft.com/office/spreadsheetml/2009/9/main" objectType="CheckBox" fmlaLink="$K$80" lockText="1" noThreeD="1"/>
</file>

<file path=xl/ctrlProps/ctrlProp218.xml><?xml version="1.0" encoding="utf-8"?>
<formControlPr xmlns="http://schemas.microsoft.com/office/spreadsheetml/2009/9/main" objectType="CheckBox" fmlaLink="$N$79" lockText="1" noThreeD="1"/>
</file>

<file path=xl/ctrlProps/ctrlProp219.xml><?xml version="1.0" encoding="utf-8"?>
<formControlPr xmlns="http://schemas.microsoft.com/office/spreadsheetml/2009/9/main" objectType="CheckBox" fmlaLink="$N$80" lockText="1" noThreeD="1"/>
</file>

<file path=xl/ctrlProps/ctrlProp22.xml><?xml version="1.0" encoding="utf-8"?>
<formControlPr xmlns="http://schemas.microsoft.com/office/spreadsheetml/2009/9/main" objectType="CheckBox" fmlaLink="$T$14" lockText="1" noThreeD="1"/>
</file>

<file path=xl/ctrlProps/ctrlProp220.xml><?xml version="1.0" encoding="utf-8"?>
<formControlPr xmlns="http://schemas.microsoft.com/office/spreadsheetml/2009/9/main" objectType="CheckBox" fmlaLink="$Q$79" lockText="1" noThreeD="1"/>
</file>

<file path=xl/ctrlProps/ctrlProp221.xml><?xml version="1.0" encoding="utf-8"?>
<formControlPr xmlns="http://schemas.microsoft.com/office/spreadsheetml/2009/9/main" objectType="CheckBox" fmlaLink="$T$79" lockText="1" noThreeD="1"/>
</file>

<file path=xl/ctrlProps/ctrlProp222.xml><?xml version="1.0" encoding="utf-8"?>
<formControlPr xmlns="http://schemas.microsoft.com/office/spreadsheetml/2009/9/main" objectType="CheckBox" fmlaLink="$H$81" lockText="1" noThreeD="1"/>
</file>

<file path=xl/ctrlProps/ctrlProp223.xml><?xml version="1.0" encoding="utf-8"?>
<formControlPr xmlns="http://schemas.microsoft.com/office/spreadsheetml/2009/9/main" objectType="CheckBox" fmlaLink="$H$82" lockText="1" noThreeD="1"/>
</file>

<file path=xl/ctrlProps/ctrlProp224.xml><?xml version="1.0" encoding="utf-8"?>
<formControlPr xmlns="http://schemas.microsoft.com/office/spreadsheetml/2009/9/main" objectType="CheckBox" fmlaLink="$K$81" lockText="1" noThreeD="1"/>
</file>

<file path=xl/ctrlProps/ctrlProp225.xml><?xml version="1.0" encoding="utf-8"?>
<formControlPr xmlns="http://schemas.microsoft.com/office/spreadsheetml/2009/9/main" objectType="CheckBox" fmlaLink="$N$81" lockText="1" noThreeD="1"/>
</file>

<file path=xl/ctrlProps/ctrlProp226.xml><?xml version="1.0" encoding="utf-8"?>
<formControlPr xmlns="http://schemas.microsoft.com/office/spreadsheetml/2009/9/main" objectType="CheckBox" fmlaLink="$Q$81" lockText="1" noThreeD="1"/>
</file>

<file path=xl/ctrlProps/ctrlProp227.xml><?xml version="1.0" encoding="utf-8"?>
<formControlPr xmlns="http://schemas.microsoft.com/office/spreadsheetml/2009/9/main" objectType="CheckBox" fmlaLink="$T$81" lockText="1" noThreeD="1"/>
</file>

<file path=xl/ctrlProps/ctrlProp228.xml><?xml version="1.0" encoding="utf-8"?>
<formControlPr xmlns="http://schemas.microsoft.com/office/spreadsheetml/2009/9/main" objectType="CheckBox" fmlaLink="$H$83" lockText="1" noThreeD="1"/>
</file>

<file path=xl/ctrlProps/ctrlProp229.xml><?xml version="1.0" encoding="utf-8"?>
<formControlPr xmlns="http://schemas.microsoft.com/office/spreadsheetml/2009/9/main" objectType="CheckBox" fmlaLink="$K$83" lockText="1" noThreeD="1"/>
</file>

<file path=xl/ctrlProps/ctrlProp23.xml><?xml version="1.0" encoding="utf-8"?>
<formControlPr xmlns="http://schemas.microsoft.com/office/spreadsheetml/2009/9/main" objectType="CheckBox" fmlaLink="$H$15" lockText="1" noThreeD="1"/>
</file>

<file path=xl/ctrlProps/ctrlProp230.xml><?xml version="1.0" encoding="utf-8"?>
<formControlPr xmlns="http://schemas.microsoft.com/office/spreadsheetml/2009/9/main" objectType="CheckBox" fmlaLink="$H$85" lockText="1" noThreeD="1"/>
</file>

<file path=xl/ctrlProps/ctrlProp231.xml><?xml version="1.0" encoding="utf-8"?>
<formControlPr xmlns="http://schemas.microsoft.com/office/spreadsheetml/2009/9/main" objectType="CheckBox" fmlaLink="$H$86" lockText="1" noThreeD="1"/>
</file>

<file path=xl/ctrlProps/ctrlProp232.xml><?xml version="1.0" encoding="utf-8"?>
<formControlPr xmlns="http://schemas.microsoft.com/office/spreadsheetml/2009/9/main" objectType="CheckBox" fmlaLink="$K$85" lockText="1" noThreeD="1"/>
</file>

<file path=xl/ctrlProps/ctrlProp233.xml><?xml version="1.0" encoding="utf-8"?>
<formControlPr xmlns="http://schemas.microsoft.com/office/spreadsheetml/2009/9/main" objectType="CheckBox" fmlaLink="$K$86" lockText="1" noThreeD="1"/>
</file>

<file path=xl/ctrlProps/ctrlProp234.xml><?xml version="1.0" encoding="utf-8"?>
<formControlPr xmlns="http://schemas.microsoft.com/office/spreadsheetml/2009/9/main" objectType="CheckBox" fmlaLink="$N$85" lockText="1" noThreeD="1"/>
</file>

<file path=xl/ctrlProps/ctrlProp235.xml><?xml version="1.0" encoding="utf-8"?>
<formControlPr xmlns="http://schemas.microsoft.com/office/spreadsheetml/2009/9/main" objectType="CheckBox" fmlaLink="$N$86" lockText="1" noThreeD="1"/>
</file>

<file path=xl/ctrlProps/ctrlProp236.xml><?xml version="1.0" encoding="utf-8"?>
<formControlPr xmlns="http://schemas.microsoft.com/office/spreadsheetml/2009/9/main" objectType="CheckBox" fmlaLink="$Q$85" lockText="1" noThreeD="1"/>
</file>

<file path=xl/ctrlProps/ctrlProp237.xml><?xml version="1.0" encoding="utf-8"?>
<formControlPr xmlns="http://schemas.microsoft.com/office/spreadsheetml/2009/9/main" objectType="CheckBox" fmlaLink="$T$85" lockText="1" noThreeD="1"/>
</file>

<file path=xl/ctrlProps/ctrlProp238.xml><?xml version="1.0" encoding="utf-8"?>
<formControlPr xmlns="http://schemas.microsoft.com/office/spreadsheetml/2009/9/main" objectType="CheckBox" fmlaLink="$H$88" lockText="1" noThreeD="1"/>
</file>

<file path=xl/ctrlProps/ctrlProp239.xml><?xml version="1.0" encoding="utf-8"?>
<formControlPr xmlns="http://schemas.microsoft.com/office/spreadsheetml/2009/9/main" objectType="CheckBox" fmlaLink="$K$88" lockText="1" noThreeD="1"/>
</file>

<file path=xl/ctrlProps/ctrlProp24.xml><?xml version="1.0" encoding="utf-8"?>
<formControlPr xmlns="http://schemas.microsoft.com/office/spreadsheetml/2009/9/main" objectType="CheckBox" fmlaLink="$K$15" lockText="1" noThreeD="1"/>
</file>

<file path=xl/ctrlProps/ctrlProp240.xml><?xml version="1.0" encoding="utf-8"?>
<formControlPr xmlns="http://schemas.microsoft.com/office/spreadsheetml/2009/9/main" objectType="CheckBox" fmlaLink="$N$88" lockText="1" noThreeD="1"/>
</file>

<file path=xl/ctrlProps/ctrlProp241.xml><?xml version="1.0" encoding="utf-8"?>
<formControlPr xmlns="http://schemas.microsoft.com/office/spreadsheetml/2009/9/main" objectType="CheckBox" fmlaLink="$Q$88" lockText="1" noThreeD="1"/>
</file>

<file path=xl/ctrlProps/ctrlProp242.xml><?xml version="1.0" encoding="utf-8"?>
<formControlPr xmlns="http://schemas.microsoft.com/office/spreadsheetml/2009/9/main" objectType="CheckBox" fmlaLink="$H$89" lockText="1" noThreeD="1"/>
</file>

<file path=xl/ctrlProps/ctrlProp243.xml><?xml version="1.0" encoding="utf-8"?>
<formControlPr xmlns="http://schemas.microsoft.com/office/spreadsheetml/2009/9/main" objectType="CheckBox" fmlaLink="$K$89" lockText="1" noThreeD="1"/>
</file>

<file path=xl/ctrlProps/ctrlProp244.xml><?xml version="1.0" encoding="utf-8"?>
<formControlPr xmlns="http://schemas.microsoft.com/office/spreadsheetml/2009/9/main" objectType="CheckBox" fmlaLink="$N$89" lockText="1" noThreeD="1"/>
</file>

<file path=xl/ctrlProps/ctrlProp245.xml><?xml version="1.0" encoding="utf-8"?>
<formControlPr xmlns="http://schemas.microsoft.com/office/spreadsheetml/2009/9/main" objectType="CheckBox" fmlaLink="$H$90" lockText="1" noThreeD="1"/>
</file>

<file path=xl/ctrlProps/ctrlProp246.xml><?xml version="1.0" encoding="utf-8"?>
<formControlPr xmlns="http://schemas.microsoft.com/office/spreadsheetml/2009/9/main" objectType="CheckBox" fmlaLink="$H$91" lockText="1" noThreeD="1"/>
</file>

<file path=xl/ctrlProps/ctrlProp247.xml><?xml version="1.0" encoding="utf-8"?>
<formControlPr xmlns="http://schemas.microsoft.com/office/spreadsheetml/2009/9/main" objectType="CheckBox" fmlaLink="$K$90" lockText="1" noThreeD="1"/>
</file>

<file path=xl/ctrlProps/ctrlProp248.xml><?xml version="1.0" encoding="utf-8"?>
<formControlPr xmlns="http://schemas.microsoft.com/office/spreadsheetml/2009/9/main" objectType="CheckBox" fmlaLink="$K$91" lockText="1" noThreeD="1"/>
</file>

<file path=xl/ctrlProps/ctrlProp249.xml><?xml version="1.0" encoding="utf-8"?>
<formControlPr xmlns="http://schemas.microsoft.com/office/spreadsheetml/2009/9/main" objectType="CheckBox" fmlaLink="$N$90" lockText="1" noThreeD="1"/>
</file>

<file path=xl/ctrlProps/ctrlProp25.xml><?xml version="1.0" encoding="utf-8"?>
<formControlPr xmlns="http://schemas.microsoft.com/office/spreadsheetml/2009/9/main" objectType="CheckBox" fmlaLink="$N$15" lockText="1" noThreeD="1"/>
</file>

<file path=xl/ctrlProps/ctrlProp250.xml><?xml version="1.0" encoding="utf-8"?>
<formControlPr xmlns="http://schemas.microsoft.com/office/spreadsheetml/2009/9/main" objectType="CheckBox" fmlaLink="$Q$90" lockText="1" noThreeD="1"/>
</file>

<file path=xl/ctrlProps/ctrlProp251.xml><?xml version="1.0" encoding="utf-8"?>
<formControlPr xmlns="http://schemas.microsoft.com/office/spreadsheetml/2009/9/main" objectType="CheckBox" fmlaLink="$T$90" lockText="1" noThreeD="1"/>
</file>

<file path=xl/ctrlProps/ctrlProp252.xml><?xml version="1.0" encoding="utf-8"?>
<formControlPr xmlns="http://schemas.microsoft.com/office/spreadsheetml/2009/9/main" objectType="CheckBox" fmlaLink="$H$92" lockText="1" noThreeD="1"/>
</file>

<file path=xl/ctrlProps/ctrlProp253.xml><?xml version="1.0" encoding="utf-8"?>
<formControlPr xmlns="http://schemas.microsoft.com/office/spreadsheetml/2009/9/main" objectType="CheckBox" fmlaLink="$K$92" lockText="1" noThreeD="1"/>
</file>

<file path=xl/ctrlProps/ctrlProp254.xml><?xml version="1.0" encoding="utf-8"?>
<formControlPr xmlns="http://schemas.microsoft.com/office/spreadsheetml/2009/9/main" objectType="CheckBox" fmlaLink="$N$92" lockText="1" noThreeD="1"/>
</file>

<file path=xl/ctrlProps/ctrlProp255.xml><?xml version="1.0" encoding="utf-8"?>
<formControlPr xmlns="http://schemas.microsoft.com/office/spreadsheetml/2009/9/main" objectType="CheckBox" fmlaLink="$Q$92" lockText="1" noThreeD="1"/>
</file>

<file path=xl/ctrlProps/ctrlProp256.xml><?xml version="1.0" encoding="utf-8"?>
<formControlPr xmlns="http://schemas.microsoft.com/office/spreadsheetml/2009/9/main" objectType="CheckBox" fmlaLink="$T$92" lockText="1" noThreeD="1"/>
</file>

<file path=xl/ctrlProps/ctrlProp257.xml><?xml version="1.0" encoding="utf-8"?>
<formControlPr xmlns="http://schemas.microsoft.com/office/spreadsheetml/2009/9/main" objectType="CheckBox" fmlaLink="$H$94" lockText="1" noThreeD="1"/>
</file>

<file path=xl/ctrlProps/ctrlProp258.xml><?xml version="1.0" encoding="utf-8"?>
<formControlPr xmlns="http://schemas.microsoft.com/office/spreadsheetml/2009/9/main" objectType="CheckBox" fmlaLink="$H$96" lockText="1" noThreeD="1"/>
</file>

<file path=xl/ctrlProps/ctrlProp259.xml><?xml version="1.0" encoding="utf-8"?>
<formControlPr xmlns="http://schemas.microsoft.com/office/spreadsheetml/2009/9/main" objectType="CheckBox" fmlaLink="$K$96" lockText="1" noThreeD="1"/>
</file>

<file path=xl/ctrlProps/ctrlProp26.xml><?xml version="1.0" encoding="utf-8"?>
<formControlPr xmlns="http://schemas.microsoft.com/office/spreadsheetml/2009/9/main" objectType="CheckBox" fmlaLink="$Q$15" lockText="1" noThreeD="1"/>
</file>

<file path=xl/ctrlProps/ctrlProp260.xml><?xml version="1.0" encoding="utf-8"?>
<formControlPr xmlns="http://schemas.microsoft.com/office/spreadsheetml/2009/9/main" objectType="CheckBox" fmlaLink="$N$96" lockText="1" noThreeD="1"/>
</file>

<file path=xl/ctrlProps/ctrlProp261.xml><?xml version="1.0" encoding="utf-8"?>
<formControlPr xmlns="http://schemas.microsoft.com/office/spreadsheetml/2009/9/main" objectType="CheckBox" fmlaLink="$Q$96" lockText="1" noThreeD="1"/>
</file>

<file path=xl/ctrlProps/ctrlProp262.xml><?xml version="1.0" encoding="utf-8"?>
<formControlPr xmlns="http://schemas.microsoft.com/office/spreadsheetml/2009/9/main" objectType="CheckBox" fmlaLink="$T$96" lockText="1" noThreeD="1"/>
</file>

<file path=xl/ctrlProps/ctrlProp263.xml><?xml version="1.0" encoding="utf-8"?>
<formControlPr xmlns="http://schemas.microsoft.com/office/spreadsheetml/2009/9/main" objectType="CheckBox" fmlaLink="$H$97" lockText="1" noThreeD="1"/>
</file>

<file path=xl/ctrlProps/ctrlProp264.xml><?xml version="1.0" encoding="utf-8"?>
<formControlPr xmlns="http://schemas.microsoft.com/office/spreadsheetml/2009/9/main" objectType="CheckBox" fmlaLink="$K$97" lockText="1" noThreeD="1"/>
</file>

<file path=xl/ctrlProps/ctrlProp265.xml><?xml version="1.0" encoding="utf-8"?>
<formControlPr xmlns="http://schemas.microsoft.com/office/spreadsheetml/2009/9/main" objectType="CheckBox" fmlaLink="$N$97" lockText="1" noThreeD="1"/>
</file>

<file path=xl/ctrlProps/ctrlProp266.xml><?xml version="1.0" encoding="utf-8"?>
<formControlPr xmlns="http://schemas.microsoft.com/office/spreadsheetml/2009/9/main" objectType="CheckBox" fmlaLink="$Q$97" lockText="1" noThreeD="1"/>
</file>

<file path=xl/ctrlProps/ctrlProp267.xml><?xml version="1.0" encoding="utf-8"?>
<formControlPr xmlns="http://schemas.microsoft.com/office/spreadsheetml/2009/9/main" objectType="CheckBox" fmlaLink="$H$98" lockText="1" noThreeD="1"/>
</file>

<file path=xl/ctrlProps/ctrlProp268.xml><?xml version="1.0" encoding="utf-8"?>
<formControlPr xmlns="http://schemas.microsoft.com/office/spreadsheetml/2009/9/main" objectType="CheckBox" fmlaLink="$K$98" lockText="1" noThreeD="1"/>
</file>

<file path=xl/ctrlProps/ctrlProp269.xml><?xml version="1.0" encoding="utf-8"?>
<formControlPr xmlns="http://schemas.microsoft.com/office/spreadsheetml/2009/9/main" objectType="CheckBox" fmlaLink="$H$99" lockText="1" noThreeD="1"/>
</file>

<file path=xl/ctrlProps/ctrlProp27.xml><?xml version="1.0" encoding="utf-8"?>
<formControlPr xmlns="http://schemas.microsoft.com/office/spreadsheetml/2009/9/main" objectType="CheckBox" fmlaLink="$H$17" lockText="1" noThreeD="1"/>
</file>

<file path=xl/ctrlProps/ctrlProp270.xml><?xml version="1.0" encoding="utf-8"?>
<formControlPr xmlns="http://schemas.microsoft.com/office/spreadsheetml/2009/9/main" objectType="CheckBox" fmlaLink="$K$99" lockText="1" noThreeD="1"/>
</file>

<file path=xl/ctrlProps/ctrlProp271.xml><?xml version="1.0" encoding="utf-8"?>
<formControlPr xmlns="http://schemas.microsoft.com/office/spreadsheetml/2009/9/main" objectType="CheckBox" fmlaLink="$N$99" lockText="1" noThreeD="1"/>
</file>

<file path=xl/ctrlProps/ctrlProp272.xml><?xml version="1.0" encoding="utf-8"?>
<formControlPr xmlns="http://schemas.microsoft.com/office/spreadsheetml/2009/9/main" objectType="CheckBox" fmlaLink="$H$100" lockText="1" noThreeD="1"/>
</file>

<file path=xl/ctrlProps/ctrlProp273.xml><?xml version="1.0" encoding="utf-8"?>
<formControlPr xmlns="http://schemas.microsoft.com/office/spreadsheetml/2009/9/main" objectType="CheckBox" fmlaLink="$H$101" lockText="1" noThreeD="1"/>
</file>

<file path=xl/ctrlProps/ctrlProp274.xml><?xml version="1.0" encoding="utf-8"?>
<formControlPr xmlns="http://schemas.microsoft.com/office/spreadsheetml/2009/9/main" objectType="CheckBox" fmlaLink="$H$102" lockText="1" noThreeD="1"/>
</file>

<file path=xl/ctrlProps/ctrlProp275.xml><?xml version="1.0" encoding="utf-8"?>
<formControlPr xmlns="http://schemas.microsoft.com/office/spreadsheetml/2009/9/main" objectType="CheckBox" fmlaLink="$K$100" lockText="1" noThreeD="1"/>
</file>

<file path=xl/ctrlProps/ctrlProp276.xml><?xml version="1.0" encoding="utf-8"?>
<formControlPr xmlns="http://schemas.microsoft.com/office/spreadsheetml/2009/9/main" objectType="CheckBox" fmlaLink="$K$101" lockText="1" noThreeD="1"/>
</file>

<file path=xl/ctrlProps/ctrlProp277.xml><?xml version="1.0" encoding="utf-8"?>
<formControlPr xmlns="http://schemas.microsoft.com/office/spreadsheetml/2009/9/main" objectType="CheckBox" fmlaLink="$K$102" lockText="1" noThreeD="1"/>
</file>

<file path=xl/ctrlProps/ctrlProp278.xml><?xml version="1.0" encoding="utf-8"?>
<formControlPr xmlns="http://schemas.microsoft.com/office/spreadsheetml/2009/9/main" objectType="CheckBox" fmlaLink="$N$100" lockText="1" noThreeD="1"/>
</file>

<file path=xl/ctrlProps/ctrlProp279.xml><?xml version="1.0" encoding="utf-8"?>
<formControlPr xmlns="http://schemas.microsoft.com/office/spreadsheetml/2009/9/main" objectType="CheckBox" fmlaLink="$N$101" lockText="1" noThreeD="1"/>
</file>

<file path=xl/ctrlProps/ctrlProp28.xml><?xml version="1.0" encoding="utf-8"?>
<formControlPr xmlns="http://schemas.microsoft.com/office/spreadsheetml/2009/9/main" objectType="CheckBox" fmlaLink="$K$17" lockText="1" noThreeD="1"/>
</file>

<file path=xl/ctrlProps/ctrlProp280.xml><?xml version="1.0" encoding="utf-8"?>
<formControlPr xmlns="http://schemas.microsoft.com/office/spreadsheetml/2009/9/main" objectType="CheckBox" fmlaLink="$N$102" lockText="1" noThreeD="1"/>
</file>

<file path=xl/ctrlProps/ctrlProp281.xml><?xml version="1.0" encoding="utf-8"?>
<formControlPr xmlns="http://schemas.microsoft.com/office/spreadsheetml/2009/9/main" objectType="CheckBox" fmlaLink="$Q$100" lockText="1" noThreeD="1"/>
</file>

<file path=xl/ctrlProps/ctrlProp282.xml><?xml version="1.0" encoding="utf-8"?>
<formControlPr xmlns="http://schemas.microsoft.com/office/spreadsheetml/2009/9/main" objectType="CheckBox" fmlaLink="$Q$101" lockText="1" noThreeD="1"/>
</file>

<file path=xl/ctrlProps/ctrlProp283.xml><?xml version="1.0" encoding="utf-8"?>
<formControlPr xmlns="http://schemas.microsoft.com/office/spreadsheetml/2009/9/main" objectType="CheckBox" fmlaLink="$Q$102" lockText="1" noThreeD="1"/>
</file>

<file path=xl/ctrlProps/ctrlProp284.xml><?xml version="1.0" encoding="utf-8"?>
<formControlPr xmlns="http://schemas.microsoft.com/office/spreadsheetml/2009/9/main" objectType="CheckBox" fmlaLink="$T$100" lockText="1" noThreeD="1"/>
</file>

<file path=xl/ctrlProps/ctrlProp285.xml><?xml version="1.0" encoding="utf-8"?>
<formControlPr xmlns="http://schemas.microsoft.com/office/spreadsheetml/2009/9/main" objectType="CheckBox" fmlaLink="$T$101" lockText="1" noThreeD="1"/>
</file>

<file path=xl/ctrlProps/ctrlProp286.xml><?xml version="1.0" encoding="utf-8"?>
<formControlPr xmlns="http://schemas.microsoft.com/office/spreadsheetml/2009/9/main" objectType="CheckBox" fmlaLink="$H$104" lockText="1" noThreeD="1"/>
</file>

<file path=xl/ctrlProps/ctrlProp287.xml><?xml version="1.0" encoding="utf-8"?>
<formControlPr xmlns="http://schemas.microsoft.com/office/spreadsheetml/2009/9/main" objectType="CheckBox" fmlaLink="$K$104" lockText="1" noThreeD="1"/>
</file>

<file path=xl/ctrlProps/ctrlProp288.xml><?xml version="1.0" encoding="utf-8"?>
<formControlPr xmlns="http://schemas.microsoft.com/office/spreadsheetml/2009/9/main" objectType="CheckBox" fmlaLink="$N$104" lockText="1" noThreeD="1"/>
</file>

<file path=xl/ctrlProps/ctrlProp289.xml><?xml version="1.0" encoding="utf-8"?>
<formControlPr xmlns="http://schemas.microsoft.com/office/spreadsheetml/2009/9/main" objectType="CheckBox" fmlaLink="$Q$104" lockText="1" noThreeD="1"/>
</file>

<file path=xl/ctrlProps/ctrlProp29.xml><?xml version="1.0" encoding="utf-8"?>
<formControlPr xmlns="http://schemas.microsoft.com/office/spreadsheetml/2009/9/main" objectType="CheckBox" fmlaLink="$N$17" lockText="1" noThreeD="1"/>
</file>

<file path=xl/ctrlProps/ctrlProp290.xml><?xml version="1.0" encoding="utf-8"?>
<formControlPr xmlns="http://schemas.microsoft.com/office/spreadsheetml/2009/9/main" objectType="CheckBox" fmlaLink="$H$106" lockText="1" noThreeD="1"/>
</file>

<file path=xl/ctrlProps/ctrlProp291.xml><?xml version="1.0" encoding="utf-8"?>
<formControlPr xmlns="http://schemas.microsoft.com/office/spreadsheetml/2009/9/main" objectType="CheckBox" fmlaLink="$H$105" lockText="1" noThreeD="1"/>
</file>

<file path=xl/ctrlProps/ctrlProp292.xml><?xml version="1.0" encoding="utf-8"?>
<formControlPr xmlns="http://schemas.microsoft.com/office/spreadsheetml/2009/9/main" objectType="CheckBox" fmlaLink="$H$107" lockText="1" noThreeD="1"/>
</file>

<file path=xl/ctrlProps/ctrlProp293.xml><?xml version="1.0" encoding="utf-8"?>
<formControlPr xmlns="http://schemas.microsoft.com/office/spreadsheetml/2009/9/main" objectType="CheckBox" fmlaLink="$K$106" lockText="1" noThreeD="1"/>
</file>

<file path=xl/ctrlProps/ctrlProp294.xml><?xml version="1.0" encoding="utf-8"?>
<formControlPr xmlns="http://schemas.microsoft.com/office/spreadsheetml/2009/9/main" objectType="CheckBox" fmlaLink="$N$106" lockText="1" noThreeD="1"/>
</file>

<file path=xl/ctrlProps/ctrlProp295.xml><?xml version="1.0" encoding="utf-8"?>
<formControlPr xmlns="http://schemas.microsoft.com/office/spreadsheetml/2009/9/main" objectType="CheckBox" fmlaLink="$Q$106" lockText="1" noThreeD="1"/>
</file>

<file path=xl/ctrlProps/ctrlProp296.xml><?xml version="1.0" encoding="utf-8"?>
<formControlPr xmlns="http://schemas.microsoft.com/office/spreadsheetml/2009/9/main" objectType="CheckBox" fmlaLink="$T$106" lockText="1" noThreeD="1"/>
</file>

<file path=xl/ctrlProps/ctrlProp297.xml><?xml version="1.0" encoding="utf-8"?>
<formControlPr xmlns="http://schemas.microsoft.com/office/spreadsheetml/2009/9/main" objectType="CheckBox" fmlaLink="$H$108" lockText="1" noThreeD="1"/>
</file>

<file path=xl/ctrlProps/ctrlProp298.xml><?xml version="1.0" encoding="utf-8"?>
<formControlPr xmlns="http://schemas.microsoft.com/office/spreadsheetml/2009/9/main" objectType="CheckBox" fmlaLink="$H$110" lockText="1" noThreeD="1"/>
</file>

<file path=xl/ctrlProps/ctrlProp299.xml><?xml version="1.0" encoding="utf-8"?>
<formControlPr xmlns="http://schemas.microsoft.com/office/spreadsheetml/2009/9/main" objectType="CheckBox" fmlaLink="$K$110" lockText="1" noThreeD="1"/>
</file>

<file path=xl/ctrlProps/ctrlProp3.xml><?xml version="1.0" encoding="utf-8"?>
<formControlPr xmlns="http://schemas.microsoft.com/office/spreadsheetml/2009/9/main" objectType="CheckBox" fmlaLink="$N$6" lockText="1" noThreeD="1"/>
</file>

<file path=xl/ctrlProps/ctrlProp30.xml><?xml version="1.0" encoding="utf-8"?>
<formControlPr xmlns="http://schemas.microsoft.com/office/spreadsheetml/2009/9/main" objectType="CheckBox" fmlaLink="$Q$17" lockText="1" noThreeD="1"/>
</file>

<file path=xl/ctrlProps/ctrlProp300.xml><?xml version="1.0" encoding="utf-8"?>
<formControlPr xmlns="http://schemas.microsoft.com/office/spreadsheetml/2009/9/main" objectType="CheckBox" fmlaLink="$H$111" lockText="1" noThreeD="1"/>
</file>

<file path=xl/ctrlProps/ctrlProp301.xml><?xml version="1.0" encoding="utf-8"?>
<formControlPr xmlns="http://schemas.microsoft.com/office/spreadsheetml/2009/9/main" objectType="CheckBox" fmlaLink="$K$111" lockText="1" noThreeD="1"/>
</file>

<file path=xl/ctrlProps/ctrlProp302.xml><?xml version="1.0" encoding="utf-8"?>
<formControlPr xmlns="http://schemas.microsoft.com/office/spreadsheetml/2009/9/main" objectType="CheckBox" fmlaLink="$N$111" lockText="1" noThreeD="1"/>
</file>

<file path=xl/ctrlProps/ctrlProp303.xml><?xml version="1.0" encoding="utf-8"?>
<formControlPr xmlns="http://schemas.microsoft.com/office/spreadsheetml/2009/9/main" objectType="CheckBox" fmlaLink="$Q$111" lockText="1" noThreeD="1"/>
</file>

<file path=xl/ctrlProps/ctrlProp304.xml><?xml version="1.0" encoding="utf-8"?>
<formControlPr xmlns="http://schemas.microsoft.com/office/spreadsheetml/2009/9/main" objectType="CheckBox" fmlaLink="$H$113" lockText="1" noThreeD="1"/>
</file>

<file path=xl/ctrlProps/ctrlProp305.xml><?xml version="1.0" encoding="utf-8"?>
<formControlPr xmlns="http://schemas.microsoft.com/office/spreadsheetml/2009/9/main" objectType="CheckBox" fmlaLink="$H$114" lockText="1" noThreeD="1"/>
</file>

<file path=xl/ctrlProps/ctrlProp306.xml><?xml version="1.0" encoding="utf-8"?>
<formControlPr xmlns="http://schemas.microsoft.com/office/spreadsheetml/2009/9/main" objectType="CheckBox" fmlaLink="$K$113" lockText="1" noThreeD="1"/>
</file>

<file path=xl/ctrlProps/ctrlProp307.xml><?xml version="1.0" encoding="utf-8"?>
<formControlPr xmlns="http://schemas.microsoft.com/office/spreadsheetml/2009/9/main" objectType="CheckBox" fmlaLink="$K$114" lockText="1" noThreeD="1"/>
</file>

<file path=xl/ctrlProps/ctrlProp308.xml><?xml version="1.0" encoding="utf-8"?>
<formControlPr xmlns="http://schemas.microsoft.com/office/spreadsheetml/2009/9/main" objectType="CheckBox" fmlaLink="$N$113" lockText="1" noThreeD="1"/>
</file>

<file path=xl/ctrlProps/ctrlProp309.xml><?xml version="1.0" encoding="utf-8"?>
<formControlPr xmlns="http://schemas.microsoft.com/office/spreadsheetml/2009/9/main" objectType="CheckBox" fmlaLink="$N$114" lockText="1" noThreeD="1"/>
</file>

<file path=xl/ctrlProps/ctrlProp31.xml><?xml version="1.0" encoding="utf-8"?>
<formControlPr xmlns="http://schemas.microsoft.com/office/spreadsheetml/2009/9/main" objectType="CheckBox" fmlaLink="$T$17" lockText="1" noThreeD="1"/>
</file>

<file path=xl/ctrlProps/ctrlProp310.xml><?xml version="1.0" encoding="utf-8"?>
<formControlPr xmlns="http://schemas.microsoft.com/office/spreadsheetml/2009/9/main" objectType="CheckBox" fmlaLink="$Q$113" lockText="1" noThreeD="1"/>
</file>

<file path=xl/ctrlProps/ctrlProp311.xml><?xml version="1.0" encoding="utf-8"?>
<formControlPr xmlns="http://schemas.microsoft.com/office/spreadsheetml/2009/9/main" objectType="CheckBox" fmlaLink="$Q$114" lockText="1" noThreeD="1"/>
</file>

<file path=xl/ctrlProps/ctrlProp312.xml><?xml version="1.0" encoding="utf-8"?>
<formControlPr xmlns="http://schemas.microsoft.com/office/spreadsheetml/2009/9/main" objectType="CheckBox" fmlaLink="$T$113" lockText="1" noThreeD="1"/>
</file>

<file path=xl/ctrlProps/ctrlProp313.xml><?xml version="1.0" encoding="utf-8"?>
<formControlPr xmlns="http://schemas.microsoft.com/office/spreadsheetml/2009/9/main" objectType="CheckBox" fmlaLink="$H$116" lockText="1" noThreeD="1"/>
</file>

<file path=xl/ctrlProps/ctrlProp314.xml><?xml version="1.0" encoding="utf-8"?>
<formControlPr xmlns="http://schemas.microsoft.com/office/spreadsheetml/2009/9/main" objectType="CheckBox" fmlaLink="$H$117" lockText="1" noThreeD="1"/>
</file>

<file path=xl/ctrlProps/ctrlProp315.xml><?xml version="1.0" encoding="utf-8"?>
<formControlPr xmlns="http://schemas.microsoft.com/office/spreadsheetml/2009/9/main" objectType="CheckBox" fmlaLink="$K$116" lockText="1" noThreeD="1"/>
</file>

<file path=xl/ctrlProps/ctrlProp316.xml><?xml version="1.0" encoding="utf-8"?>
<formControlPr xmlns="http://schemas.microsoft.com/office/spreadsheetml/2009/9/main" objectType="CheckBox" fmlaLink="$N$116" lockText="1" noThreeD="1"/>
</file>

<file path=xl/ctrlProps/ctrlProp317.xml><?xml version="1.0" encoding="utf-8"?>
<formControlPr xmlns="http://schemas.microsoft.com/office/spreadsheetml/2009/9/main" objectType="CheckBox" fmlaLink="$Q$116" lockText="1" noThreeD="1"/>
</file>

<file path=xl/ctrlProps/ctrlProp318.xml><?xml version="1.0" encoding="utf-8"?>
<formControlPr xmlns="http://schemas.microsoft.com/office/spreadsheetml/2009/9/main" objectType="CheckBox" fmlaLink="$T$116" lockText="1" noThreeD="1"/>
</file>

<file path=xl/ctrlProps/ctrlProp319.xml><?xml version="1.0" encoding="utf-8"?>
<formControlPr xmlns="http://schemas.microsoft.com/office/spreadsheetml/2009/9/main" objectType="CheckBox" fmlaLink="$H$119" lockText="1" noThreeD="1"/>
</file>

<file path=xl/ctrlProps/ctrlProp32.xml><?xml version="1.0" encoding="utf-8"?>
<formControlPr xmlns="http://schemas.microsoft.com/office/spreadsheetml/2009/9/main" objectType="CheckBox" fmlaLink="$H$18" lockText="1" noThreeD="1"/>
</file>

<file path=xl/ctrlProps/ctrlProp320.xml><?xml version="1.0" encoding="utf-8"?>
<formControlPr xmlns="http://schemas.microsoft.com/office/spreadsheetml/2009/9/main" objectType="CheckBox" fmlaLink="$H$120" lockText="1" noThreeD="1"/>
</file>

<file path=xl/ctrlProps/ctrlProp321.xml><?xml version="1.0" encoding="utf-8"?>
<formControlPr xmlns="http://schemas.microsoft.com/office/spreadsheetml/2009/9/main" objectType="CheckBox" fmlaLink="$H$121" lockText="1" noThreeD="1"/>
</file>

<file path=xl/ctrlProps/ctrlProp322.xml><?xml version="1.0" encoding="utf-8"?>
<formControlPr xmlns="http://schemas.microsoft.com/office/spreadsheetml/2009/9/main" objectType="CheckBox" fmlaLink="$K$119" lockText="1" noThreeD="1"/>
</file>

<file path=xl/ctrlProps/ctrlProp323.xml><?xml version="1.0" encoding="utf-8"?>
<formControlPr xmlns="http://schemas.microsoft.com/office/spreadsheetml/2009/9/main" objectType="CheckBox" fmlaLink="$K$120" lockText="1" noThreeD="1"/>
</file>

<file path=xl/ctrlProps/ctrlProp324.xml><?xml version="1.0" encoding="utf-8"?>
<formControlPr xmlns="http://schemas.microsoft.com/office/spreadsheetml/2009/9/main" objectType="CheckBox" fmlaLink="$K$121" lockText="1" noThreeD="1"/>
</file>

<file path=xl/ctrlProps/ctrlProp325.xml><?xml version="1.0" encoding="utf-8"?>
<formControlPr xmlns="http://schemas.microsoft.com/office/spreadsheetml/2009/9/main" objectType="CheckBox" fmlaLink="$N$119" lockText="1" noThreeD="1"/>
</file>

<file path=xl/ctrlProps/ctrlProp326.xml><?xml version="1.0" encoding="utf-8"?>
<formControlPr xmlns="http://schemas.microsoft.com/office/spreadsheetml/2009/9/main" objectType="CheckBox" fmlaLink="$N$120" lockText="1" noThreeD="1"/>
</file>

<file path=xl/ctrlProps/ctrlProp327.xml><?xml version="1.0" encoding="utf-8"?>
<formControlPr xmlns="http://schemas.microsoft.com/office/spreadsheetml/2009/9/main" objectType="CheckBox" fmlaLink="$N$121" lockText="1" noThreeD="1"/>
</file>

<file path=xl/ctrlProps/ctrlProp328.xml><?xml version="1.0" encoding="utf-8"?>
<formControlPr xmlns="http://schemas.microsoft.com/office/spreadsheetml/2009/9/main" objectType="CheckBox" fmlaLink="$Q$119" lockText="1" noThreeD="1"/>
</file>

<file path=xl/ctrlProps/ctrlProp329.xml><?xml version="1.0" encoding="utf-8"?>
<formControlPr xmlns="http://schemas.microsoft.com/office/spreadsheetml/2009/9/main" objectType="CheckBox" fmlaLink="$Q$120" lockText="1" noThreeD="1"/>
</file>

<file path=xl/ctrlProps/ctrlProp33.xml><?xml version="1.0" encoding="utf-8"?>
<formControlPr xmlns="http://schemas.microsoft.com/office/spreadsheetml/2009/9/main" objectType="CheckBox" fmlaLink="$H$20" lockText="1" noThreeD="1"/>
</file>

<file path=xl/ctrlProps/ctrlProp330.xml><?xml version="1.0" encoding="utf-8"?>
<formControlPr xmlns="http://schemas.microsoft.com/office/spreadsheetml/2009/9/main" objectType="CheckBox" fmlaLink="$Q$121" lockText="1" noThreeD="1"/>
</file>

<file path=xl/ctrlProps/ctrlProp331.xml><?xml version="1.0" encoding="utf-8"?>
<formControlPr xmlns="http://schemas.microsoft.com/office/spreadsheetml/2009/9/main" objectType="CheckBox" fmlaLink="$T$119" lockText="1" noThreeD="1"/>
</file>

<file path=xl/ctrlProps/ctrlProp332.xml><?xml version="1.0" encoding="utf-8"?>
<formControlPr xmlns="http://schemas.microsoft.com/office/spreadsheetml/2009/9/main" objectType="CheckBox" fmlaLink="$T$120" lockText="1" noThreeD="1"/>
</file>

<file path=xl/ctrlProps/ctrlProp333.xml><?xml version="1.0" encoding="utf-8"?>
<formControlPr xmlns="http://schemas.microsoft.com/office/spreadsheetml/2009/9/main" objectType="CheckBox" fmlaLink="$T$121" lockText="1" noThreeD="1"/>
</file>

<file path=xl/ctrlProps/ctrlProp334.xml><?xml version="1.0" encoding="utf-8"?>
<formControlPr xmlns="http://schemas.microsoft.com/office/spreadsheetml/2009/9/main" objectType="CheckBox" fmlaLink="$H$122" lockText="1" noThreeD="1"/>
</file>

<file path=xl/ctrlProps/ctrlProp335.xml><?xml version="1.0" encoding="utf-8"?>
<formControlPr xmlns="http://schemas.microsoft.com/office/spreadsheetml/2009/9/main" objectType="CheckBox" fmlaLink="$H$123" lockText="1" noThreeD="1"/>
</file>

<file path=xl/ctrlProps/ctrlProp336.xml><?xml version="1.0" encoding="utf-8"?>
<formControlPr xmlns="http://schemas.microsoft.com/office/spreadsheetml/2009/9/main" objectType="CheckBox" fmlaLink="$K$122" lockText="1" noThreeD="1"/>
</file>

<file path=xl/ctrlProps/ctrlProp337.xml><?xml version="1.0" encoding="utf-8"?>
<formControlPr xmlns="http://schemas.microsoft.com/office/spreadsheetml/2009/9/main" objectType="CheckBox" fmlaLink="$K$123" lockText="1" noThreeD="1"/>
</file>

<file path=xl/ctrlProps/ctrlProp338.xml><?xml version="1.0" encoding="utf-8"?>
<formControlPr xmlns="http://schemas.microsoft.com/office/spreadsheetml/2009/9/main" objectType="CheckBox" fmlaLink="$N$122" lockText="1" noThreeD="1"/>
</file>

<file path=xl/ctrlProps/ctrlProp339.xml><?xml version="1.0" encoding="utf-8"?>
<formControlPr xmlns="http://schemas.microsoft.com/office/spreadsheetml/2009/9/main" objectType="CheckBox" fmlaLink="$N$123" lockText="1" noThreeD="1"/>
</file>

<file path=xl/ctrlProps/ctrlProp34.xml><?xml version="1.0" encoding="utf-8"?>
<formControlPr xmlns="http://schemas.microsoft.com/office/spreadsheetml/2009/9/main" objectType="CheckBox" fmlaLink="$H$21" lockText="1" noThreeD="1"/>
</file>

<file path=xl/ctrlProps/ctrlProp340.xml><?xml version="1.0" encoding="utf-8"?>
<formControlPr xmlns="http://schemas.microsoft.com/office/spreadsheetml/2009/9/main" objectType="CheckBox" fmlaLink="$Q$122" lockText="1" noThreeD="1"/>
</file>

<file path=xl/ctrlProps/ctrlProp341.xml><?xml version="1.0" encoding="utf-8"?>
<formControlPr xmlns="http://schemas.microsoft.com/office/spreadsheetml/2009/9/main" objectType="CheckBox" fmlaLink="$T$122" lockText="1" noThreeD="1"/>
</file>

<file path=xl/ctrlProps/ctrlProp342.xml><?xml version="1.0" encoding="utf-8"?>
<formControlPr xmlns="http://schemas.microsoft.com/office/spreadsheetml/2009/9/main" objectType="CheckBox" fmlaLink="$H$124" lockText="1" noThreeD="1"/>
</file>

<file path=xl/ctrlProps/ctrlProp343.xml><?xml version="1.0" encoding="utf-8"?>
<formControlPr xmlns="http://schemas.microsoft.com/office/spreadsheetml/2009/9/main" objectType="CheckBox" fmlaLink="$H$125" lockText="1" noThreeD="1"/>
</file>

<file path=xl/ctrlProps/ctrlProp344.xml><?xml version="1.0" encoding="utf-8"?>
<formControlPr xmlns="http://schemas.microsoft.com/office/spreadsheetml/2009/9/main" objectType="CheckBox" fmlaLink="$K$124" lockText="1" noThreeD="1"/>
</file>

<file path=xl/ctrlProps/ctrlProp345.xml><?xml version="1.0" encoding="utf-8"?>
<formControlPr xmlns="http://schemas.microsoft.com/office/spreadsheetml/2009/9/main" objectType="CheckBox" fmlaLink="$N$124" lockText="1" noThreeD="1"/>
</file>

<file path=xl/ctrlProps/ctrlProp346.xml><?xml version="1.0" encoding="utf-8"?>
<formControlPr xmlns="http://schemas.microsoft.com/office/spreadsheetml/2009/9/main" objectType="CheckBox" fmlaLink="$Q$124" lockText="1" noThreeD="1"/>
</file>

<file path=xl/ctrlProps/ctrlProp347.xml><?xml version="1.0" encoding="utf-8"?>
<formControlPr xmlns="http://schemas.microsoft.com/office/spreadsheetml/2009/9/main" objectType="CheckBox" fmlaLink="$T$124" lockText="1" noThreeD="1"/>
</file>

<file path=xl/ctrlProps/ctrlProp348.xml><?xml version="1.0" encoding="utf-8"?>
<formControlPr xmlns="http://schemas.microsoft.com/office/spreadsheetml/2009/9/main" objectType="CheckBox" fmlaLink="$H$126" lockText="1" noThreeD="1"/>
</file>

<file path=xl/ctrlProps/ctrlProp349.xml><?xml version="1.0" encoding="utf-8"?>
<formControlPr xmlns="http://schemas.microsoft.com/office/spreadsheetml/2009/9/main" objectType="CheckBox" fmlaLink="$H$127" lockText="1" noThreeD="1"/>
</file>

<file path=xl/ctrlProps/ctrlProp35.xml><?xml version="1.0" encoding="utf-8"?>
<formControlPr xmlns="http://schemas.microsoft.com/office/spreadsheetml/2009/9/main" objectType="CheckBox" fmlaLink="$K$20" lockText="1" noThreeD="1"/>
</file>

<file path=xl/ctrlProps/ctrlProp350.xml><?xml version="1.0" encoding="utf-8"?>
<formControlPr xmlns="http://schemas.microsoft.com/office/spreadsheetml/2009/9/main" objectType="CheckBox" fmlaLink="$K$126" lockText="1" noThreeD="1"/>
</file>

<file path=xl/ctrlProps/ctrlProp351.xml><?xml version="1.0" encoding="utf-8"?>
<formControlPr xmlns="http://schemas.microsoft.com/office/spreadsheetml/2009/9/main" objectType="CheckBox" fmlaLink="$K$127" lockText="1" noThreeD="1"/>
</file>

<file path=xl/ctrlProps/ctrlProp352.xml><?xml version="1.0" encoding="utf-8"?>
<formControlPr xmlns="http://schemas.microsoft.com/office/spreadsheetml/2009/9/main" objectType="CheckBox" fmlaLink="$N$126" lockText="1" noThreeD="1"/>
</file>

<file path=xl/ctrlProps/ctrlProp353.xml><?xml version="1.0" encoding="utf-8"?>
<formControlPr xmlns="http://schemas.microsoft.com/office/spreadsheetml/2009/9/main" objectType="CheckBox" fmlaLink="$N$127" lockText="1" noThreeD="1"/>
</file>

<file path=xl/ctrlProps/ctrlProp354.xml><?xml version="1.0" encoding="utf-8"?>
<formControlPr xmlns="http://schemas.microsoft.com/office/spreadsheetml/2009/9/main" objectType="CheckBox" fmlaLink="$Q$126" lockText="1" noThreeD="1"/>
</file>

<file path=xl/ctrlProps/ctrlProp355.xml><?xml version="1.0" encoding="utf-8"?>
<formControlPr xmlns="http://schemas.microsoft.com/office/spreadsheetml/2009/9/main" objectType="CheckBox" fmlaLink="$Q$127" lockText="1" noThreeD="1"/>
</file>

<file path=xl/ctrlProps/ctrlProp356.xml><?xml version="1.0" encoding="utf-8"?>
<formControlPr xmlns="http://schemas.microsoft.com/office/spreadsheetml/2009/9/main" objectType="CheckBox" fmlaLink="$T$126" lockText="1" noThreeD="1"/>
</file>

<file path=xl/ctrlProps/ctrlProp357.xml><?xml version="1.0" encoding="utf-8"?>
<formControlPr xmlns="http://schemas.microsoft.com/office/spreadsheetml/2009/9/main" objectType="CheckBox" fmlaLink="$T$127" lockText="1" noThreeD="1"/>
</file>

<file path=xl/ctrlProps/ctrlProp358.xml><?xml version="1.0" encoding="utf-8"?>
<formControlPr xmlns="http://schemas.microsoft.com/office/spreadsheetml/2009/9/main" objectType="CheckBox" fmlaLink="$H$130" lockText="1" noThreeD="1"/>
</file>

<file path=xl/ctrlProps/ctrlProp359.xml><?xml version="1.0" encoding="utf-8"?>
<formControlPr xmlns="http://schemas.microsoft.com/office/spreadsheetml/2009/9/main" objectType="CheckBox" fmlaLink="$K$130" lockText="1" noThreeD="1"/>
</file>

<file path=xl/ctrlProps/ctrlProp36.xml><?xml version="1.0" encoding="utf-8"?>
<formControlPr xmlns="http://schemas.microsoft.com/office/spreadsheetml/2009/9/main" objectType="CheckBox" fmlaLink="$K$21" lockText="1" noThreeD="1"/>
</file>

<file path=xl/ctrlProps/ctrlProp360.xml><?xml version="1.0" encoding="utf-8"?>
<formControlPr xmlns="http://schemas.microsoft.com/office/spreadsheetml/2009/9/main" objectType="CheckBox" fmlaLink="$N$130" lockText="1" noThreeD="1"/>
</file>

<file path=xl/ctrlProps/ctrlProp361.xml><?xml version="1.0" encoding="utf-8"?>
<formControlPr xmlns="http://schemas.microsoft.com/office/spreadsheetml/2009/9/main" objectType="CheckBox" fmlaLink="$Q$130" lockText="1" noThreeD="1"/>
</file>

<file path=xl/ctrlProps/ctrlProp362.xml><?xml version="1.0" encoding="utf-8"?>
<formControlPr xmlns="http://schemas.microsoft.com/office/spreadsheetml/2009/9/main" objectType="CheckBox" fmlaLink="$T$130" lockText="1" noThreeD="1"/>
</file>

<file path=xl/ctrlProps/ctrlProp363.xml><?xml version="1.0" encoding="utf-8"?>
<formControlPr xmlns="http://schemas.microsoft.com/office/spreadsheetml/2009/9/main" objectType="CheckBox" fmlaLink="$H$131" lockText="1" noThreeD="1"/>
</file>

<file path=xl/ctrlProps/ctrlProp364.xml><?xml version="1.0" encoding="utf-8"?>
<formControlPr xmlns="http://schemas.microsoft.com/office/spreadsheetml/2009/9/main" objectType="CheckBox" fmlaLink="$H$132" lockText="1" noThreeD="1"/>
</file>

<file path=xl/ctrlProps/ctrlProp365.xml><?xml version="1.0" encoding="utf-8"?>
<formControlPr xmlns="http://schemas.microsoft.com/office/spreadsheetml/2009/9/main" objectType="CheckBox" fmlaLink="$K$131" lockText="1" noThreeD="1"/>
</file>

<file path=xl/ctrlProps/ctrlProp366.xml><?xml version="1.0" encoding="utf-8"?>
<formControlPr xmlns="http://schemas.microsoft.com/office/spreadsheetml/2009/9/main" objectType="CheckBox" fmlaLink="$N$131" lockText="1" noThreeD="1"/>
</file>

<file path=xl/ctrlProps/ctrlProp367.xml><?xml version="1.0" encoding="utf-8"?>
<formControlPr xmlns="http://schemas.microsoft.com/office/spreadsheetml/2009/9/main" objectType="CheckBox" fmlaLink="$Q$131" lockText="1" noThreeD="1"/>
</file>

<file path=xl/ctrlProps/ctrlProp368.xml><?xml version="1.0" encoding="utf-8"?>
<formControlPr xmlns="http://schemas.microsoft.com/office/spreadsheetml/2009/9/main" objectType="CheckBox" fmlaLink="$T$131" lockText="1" noThreeD="1"/>
</file>

<file path=xl/ctrlProps/ctrlProp369.xml><?xml version="1.0" encoding="utf-8"?>
<formControlPr xmlns="http://schemas.microsoft.com/office/spreadsheetml/2009/9/main" objectType="CheckBox" fmlaLink="$H$134" lockText="1" noThreeD="1"/>
</file>

<file path=xl/ctrlProps/ctrlProp37.xml><?xml version="1.0" encoding="utf-8"?>
<formControlPr xmlns="http://schemas.microsoft.com/office/spreadsheetml/2009/9/main" objectType="CheckBox" fmlaLink="$N$20" lockText="1" noThreeD="1"/>
</file>

<file path=xl/ctrlProps/ctrlProp370.xml><?xml version="1.0" encoding="utf-8"?>
<formControlPr xmlns="http://schemas.microsoft.com/office/spreadsheetml/2009/9/main" objectType="CheckBox" fmlaLink="$K$134" lockText="1" noThreeD="1"/>
</file>

<file path=xl/ctrlProps/ctrlProp371.xml><?xml version="1.0" encoding="utf-8"?>
<formControlPr xmlns="http://schemas.microsoft.com/office/spreadsheetml/2009/9/main" objectType="CheckBox" fmlaLink="$N$134" lockText="1" noThreeD="1"/>
</file>

<file path=xl/ctrlProps/ctrlProp372.xml><?xml version="1.0" encoding="utf-8"?>
<formControlPr xmlns="http://schemas.microsoft.com/office/spreadsheetml/2009/9/main" objectType="CheckBox" fmlaLink="$H$135" lockText="1" noThreeD="1"/>
</file>

<file path=xl/ctrlProps/ctrlProp373.xml><?xml version="1.0" encoding="utf-8"?>
<formControlPr xmlns="http://schemas.microsoft.com/office/spreadsheetml/2009/9/main" objectType="CheckBox" fmlaLink="$K$135" lockText="1" noThreeD="1"/>
</file>

<file path=xl/ctrlProps/ctrlProp374.xml><?xml version="1.0" encoding="utf-8"?>
<formControlPr xmlns="http://schemas.microsoft.com/office/spreadsheetml/2009/9/main" objectType="CheckBox" fmlaLink="$N$135" lockText="1" noThreeD="1"/>
</file>

<file path=xl/ctrlProps/ctrlProp375.xml><?xml version="1.0" encoding="utf-8"?>
<formControlPr xmlns="http://schemas.microsoft.com/office/spreadsheetml/2009/9/main" objectType="CheckBox" fmlaLink="$Q$135" lockText="1" noThreeD="1"/>
</file>

<file path=xl/ctrlProps/ctrlProp376.xml><?xml version="1.0" encoding="utf-8"?>
<formControlPr xmlns="http://schemas.microsoft.com/office/spreadsheetml/2009/9/main" objectType="CheckBox" fmlaLink="$T$135" lockText="1" noThreeD="1"/>
</file>

<file path=xl/ctrlProps/ctrlProp377.xml><?xml version="1.0" encoding="utf-8"?>
<formControlPr xmlns="http://schemas.microsoft.com/office/spreadsheetml/2009/9/main" objectType="CheckBox" fmlaLink="$H$136" lockText="1" noThreeD="1"/>
</file>

<file path=xl/ctrlProps/ctrlProp378.xml><?xml version="1.0" encoding="utf-8"?>
<formControlPr xmlns="http://schemas.microsoft.com/office/spreadsheetml/2009/9/main" objectType="CheckBox" fmlaLink="$H$138" lockText="1" noThreeD="1"/>
</file>

<file path=xl/ctrlProps/ctrlProp379.xml><?xml version="1.0" encoding="utf-8"?>
<formControlPr xmlns="http://schemas.microsoft.com/office/spreadsheetml/2009/9/main" objectType="CheckBox" fmlaLink="$H$139" lockText="1" noThreeD="1"/>
</file>

<file path=xl/ctrlProps/ctrlProp38.xml><?xml version="1.0" encoding="utf-8"?>
<formControlPr xmlns="http://schemas.microsoft.com/office/spreadsheetml/2009/9/main" objectType="CheckBox" fmlaLink="$N$21" lockText="1" noThreeD="1"/>
</file>

<file path=xl/ctrlProps/ctrlProp380.xml><?xml version="1.0" encoding="utf-8"?>
<formControlPr xmlns="http://schemas.microsoft.com/office/spreadsheetml/2009/9/main" objectType="CheckBox" fmlaLink="$H$140" lockText="1" noThreeD="1"/>
</file>

<file path=xl/ctrlProps/ctrlProp381.xml><?xml version="1.0" encoding="utf-8"?>
<formControlPr xmlns="http://schemas.microsoft.com/office/spreadsheetml/2009/9/main" objectType="CheckBox" fmlaLink="$K$138" lockText="1" noThreeD="1"/>
</file>

<file path=xl/ctrlProps/ctrlProp382.xml><?xml version="1.0" encoding="utf-8"?>
<formControlPr xmlns="http://schemas.microsoft.com/office/spreadsheetml/2009/9/main" objectType="CheckBox" fmlaLink="$K$139" lockText="1" noThreeD="1"/>
</file>

<file path=xl/ctrlProps/ctrlProp383.xml><?xml version="1.0" encoding="utf-8"?>
<formControlPr xmlns="http://schemas.microsoft.com/office/spreadsheetml/2009/9/main" objectType="CheckBox" fmlaLink="$K$140" lockText="1" noThreeD="1"/>
</file>

<file path=xl/ctrlProps/ctrlProp384.xml><?xml version="1.0" encoding="utf-8"?>
<formControlPr xmlns="http://schemas.microsoft.com/office/spreadsheetml/2009/9/main" objectType="CheckBox" fmlaLink="$N$138" lockText="1" noThreeD="1"/>
</file>

<file path=xl/ctrlProps/ctrlProp385.xml><?xml version="1.0" encoding="utf-8"?>
<formControlPr xmlns="http://schemas.microsoft.com/office/spreadsheetml/2009/9/main" objectType="CheckBox" fmlaLink="$N$139" lockText="1" noThreeD="1"/>
</file>

<file path=xl/ctrlProps/ctrlProp386.xml><?xml version="1.0" encoding="utf-8"?>
<formControlPr xmlns="http://schemas.microsoft.com/office/spreadsheetml/2009/9/main" objectType="CheckBox" fmlaLink="$N$140" lockText="1" noThreeD="1"/>
</file>

<file path=xl/ctrlProps/ctrlProp387.xml><?xml version="1.0" encoding="utf-8"?>
<formControlPr xmlns="http://schemas.microsoft.com/office/spreadsheetml/2009/9/main" objectType="CheckBox" fmlaLink="$Q$138" lockText="1" noThreeD="1"/>
</file>

<file path=xl/ctrlProps/ctrlProp388.xml><?xml version="1.0" encoding="utf-8"?>
<formControlPr xmlns="http://schemas.microsoft.com/office/spreadsheetml/2009/9/main" objectType="CheckBox" fmlaLink="$Q$140" lockText="1" noThreeD="1"/>
</file>

<file path=xl/ctrlProps/ctrlProp389.xml><?xml version="1.0" encoding="utf-8"?>
<formControlPr xmlns="http://schemas.microsoft.com/office/spreadsheetml/2009/9/main" objectType="CheckBox" fmlaLink="$H$142" lockText="1" noThreeD="1"/>
</file>

<file path=xl/ctrlProps/ctrlProp39.xml><?xml version="1.0" encoding="utf-8"?>
<formControlPr xmlns="http://schemas.microsoft.com/office/spreadsheetml/2009/9/main" objectType="CheckBox" fmlaLink="$Q$20" lockText="1" noThreeD="1"/>
</file>

<file path=xl/ctrlProps/ctrlProp390.xml><?xml version="1.0" encoding="utf-8"?>
<formControlPr xmlns="http://schemas.microsoft.com/office/spreadsheetml/2009/9/main" objectType="CheckBox" fmlaLink="$H$143" lockText="1" noThreeD="1"/>
</file>

<file path=xl/ctrlProps/ctrlProp391.xml><?xml version="1.0" encoding="utf-8"?>
<formControlPr xmlns="http://schemas.microsoft.com/office/spreadsheetml/2009/9/main" objectType="CheckBox" fmlaLink="$H$144" lockText="1" noThreeD="1"/>
</file>

<file path=xl/ctrlProps/ctrlProp392.xml><?xml version="1.0" encoding="utf-8"?>
<formControlPr xmlns="http://schemas.microsoft.com/office/spreadsheetml/2009/9/main" objectType="CheckBox" fmlaLink="$K$144" lockText="1" noThreeD="1"/>
</file>

<file path=xl/ctrlProps/ctrlProp393.xml><?xml version="1.0" encoding="utf-8"?>
<formControlPr xmlns="http://schemas.microsoft.com/office/spreadsheetml/2009/9/main" objectType="CheckBox" fmlaLink="$N$144" lockText="1" noThreeD="1"/>
</file>

<file path=xl/ctrlProps/ctrlProp394.xml><?xml version="1.0" encoding="utf-8"?>
<formControlPr xmlns="http://schemas.microsoft.com/office/spreadsheetml/2009/9/main" objectType="CheckBox" fmlaLink="$Q$144" lockText="1" noThreeD="1"/>
</file>

<file path=xl/ctrlProps/ctrlProp395.xml><?xml version="1.0" encoding="utf-8"?>
<formControlPr xmlns="http://schemas.microsoft.com/office/spreadsheetml/2009/9/main" objectType="CheckBox" fmlaLink="$T$144" lockText="1" noThreeD="1"/>
</file>

<file path=xl/ctrlProps/ctrlProp396.xml><?xml version="1.0" encoding="utf-8"?>
<formControlPr xmlns="http://schemas.microsoft.com/office/spreadsheetml/2009/9/main" objectType="CheckBox" fmlaLink="$H$146" lockText="1" noThreeD="1"/>
</file>

<file path=xl/ctrlProps/ctrlProp397.xml><?xml version="1.0" encoding="utf-8"?>
<formControlPr xmlns="http://schemas.microsoft.com/office/spreadsheetml/2009/9/main" objectType="CheckBox" fmlaLink="$H$147" lockText="1" noThreeD="1"/>
</file>

<file path=xl/ctrlProps/ctrlProp398.xml><?xml version="1.0" encoding="utf-8"?>
<formControlPr xmlns="http://schemas.microsoft.com/office/spreadsheetml/2009/9/main" objectType="CheckBox" fmlaLink="$H$148" lockText="1" noThreeD="1"/>
</file>

<file path=xl/ctrlProps/ctrlProp399.xml><?xml version="1.0" encoding="utf-8"?>
<formControlPr xmlns="http://schemas.microsoft.com/office/spreadsheetml/2009/9/main" objectType="CheckBox" fmlaLink="$K$146" lockText="1" noThreeD="1"/>
</file>

<file path=xl/ctrlProps/ctrlProp4.xml><?xml version="1.0" encoding="utf-8"?>
<formControlPr xmlns="http://schemas.microsoft.com/office/spreadsheetml/2009/9/main" objectType="CheckBox" fmlaLink="$Q$6" lockText="1" noThreeD="1"/>
</file>

<file path=xl/ctrlProps/ctrlProp40.xml><?xml version="1.0" encoding="utf-8"?>
<formControlPr xmlns="http://schemas.microsoft.com/office/spreadsheetml/2009/9/main" objectType="CheckBox" fmlaLink="$Q$21" lockText="1" noThreeD="1"/>
</file>

<file path=xl/ctrlProps/ctrlProp400.xml><?xml version="1.0" encoding="utf-8"?>
<formControlPr xmlns="http://schemas.microsoft.com/office/spreadsheetml/2009/9/main" objectType="CheckBox" fmlaLink="$K$147" lockText="1" noThreeD="1"/>
</file>

<file path=xl/ctrlProps/ctrlProp401.xml><?xml version="1.0" encoding="utf-8"?>
<formControlPr xmlns="http://schemas.microsoft.com/office/spreadsheetml/2009/9/main" objectType="CheckBox" fmlaLink="$K$148" lockText="1" noThreeD="1"/>
</file>

<file path=xl/ctrlProps/ctrlProp402.xml><?xml version="1.0" encoding="utf-8"?>
<formControlPr xmlns="http://schemas.microsoft.com/office/spreadsheetml/2009/9/main" objectType="CheckBox" fmlaLink="$N$146" lockText="1" noThreeD="1"/>
</file>

<file path=xl/ctrlProps/ctrlProp403.xml><?xml version="1.0" encoding="utf-8"?>
<formControlPr xmlns="http://schemas.microsoft.com/office/spreadsheetml/2009/9/main" objectType="CheckBox" fmlaLink="$N$147" lockText="1" noThreeD="1"/>
</file>

<file path=xl/ctrlProps/ctrlProp404.xml><?xml version="1.0" encoding="utf-8"?>
<formControlPr xmlns="http://schemas.microsoft.com/office/spreadsheetml/2009/9/main" objectType="CheckBox" fmlaLink="$Q$146" lockText="1" noThreeD="1"/>
</file>

<file path=xl/ctrlProps/ctrlProp405.xml><?xml version="1.0" encoding="utf-8"?>
<formControlPr xmlns="http://schemas.microsoft.com/office/spreadsheetml/2009/9/main" objectType="CheckBox" fmlaLink="$Q$147" lockText="1" noThreeD="1"/>
</file>

<file path=xl/ctrlProps/ctrlProp406.xml><?xml version="1.0" encoding="utf-8"?>
<formControlPr xmlns="http://schemas.microsoft.com/office/spreadsheetml/2009/9/main" objectType="CheckBox" fmlaLink="$T$146" lockText="1" noThreeD="1"/>
</file>

<file path=xl/ctrlProps/ctrlProp407.xml><?xml version="1.0" encoding="utf-8"?>
<formControlPr xmlns="http://schemas.microsoft.com/office/spreadsheetml/2009/9/main" objectType="CheckBox" fmlaLink="$H$150" lockText="1" noThreeD="1"/>
</file>

<file path=xl/ctrlProps/ctrlProp408.xml><?xml version="1.0" encoding="utf-8"?>
<formControlPr xmlns="http://schemas.microsoft.com/office/spreadsheetml/2009/9/main" objectType="CheckBox" fmlaLink="$H$151" lockText="1" noThreeD="1"/>
</file>

<file path=xl/ctrlProps/ctrlProp409.xml><?xml version="1.0" encoding="utf-8"?>
<formControlPr xmlns="http://schemas.microsoft.com/office/spreadsheetml/2009/9/main" objectType="CheckBox" fmlaLink="$H$152" lockText="1" noThreeD="1"/>
</file>

<file path=xl/ctrlProps/ctrlProp41.xml><?xml version="1.0" encoding="utf-8"?>
<formControlPr xmlns="http://schemas.microsoft.com/office/spreadsheetml/2009/9/main" objectType="CheckBox" fmlaLink="$T$20" lockText="1" noThreeD="1"/>
</file>

<file path=xl/ctrlProps/ctrlProp410.xml><?xml version="1.0" encoding="utf-8"?>
<formControlPr xmlns="http://schemas.microsoft.com/office/spreadsheetml/2009/9/main" objectType="CheckBox" fmlaLink="$K$150" lockText="1" noThreeD="1"/>
</file>

<file path=xl/ctrlProps/ctrlProp411.xml><?xml version="1.0" encoding="utf-8"?>
<formControlPr xmlns="http://schemas.microsoft.com/office/spreadsheetml/2009/9/main" objectType="CheckBox" fmlaLink="$K$151" lockText="1" noThreeD="1"/>
</file>

<file path=xl/ctrlProps/ctrlProp412.xml><?xml version="1.0" encoding="utf-8"?>
<formControlPr xmlns="http://schemas.microsoft.com/office/spreadsheetml/2009/9/main" objectType="CheckBox" fmlaLink="$N$150" lockText="1" noThreeD="1"/>
</file>

<file path=xl/ctrlProps/ctrlProp413.xml><?xml version="1.0" encoding="utf-8"?>
<formControlPr xmlns="http://schemas.microsoft.com/office/spreadsheetml/2009/9/main" objectType="CheckBox" fmlaLink="$N$151" lockText="1" noThreeD="1"/>
</file>

<file path=xl/ctrlProps/ctrlProp414.xml><?xml version="1.0" encoding="utf-8"?>
<formControlPr xmlns="http://schemas.microsoft.com/office/spreadsheetml/2009/9/main" objectType="CheckBox" fmlaLink="$Q$150" lockText="1" noThreeD="1"/>
</file>

<file path=xl/ctrlProps/ctrlProp415.xml><?xml version="1.0" encoding="utf-8"?>
<formControlPr xmlns="http://schemas.microsoft.com/office/spreadsheetml/2009/9/main" objectType="CheckBox" fmlaLink="$Q$151" lockText="1" noThreeD="1"/>
</file>

<file path=xl/ctrlProps/ctrlProp416.xml><?xml version="1.0" encoding="utf-8"?>
<formControlPr xmlns="http://schemas.microsoft.com/office/spreadsheetml/2009/9/main" objectType="CheckBox" fmlaLink="$T$150" lockText="1" noThreeD="1"/>
</file>

<file path=xl/ctrlProps/ctrlProp417.xml><?xml version="1.0" encoding="utf-8"?>
<formControlPr xmlns="http://schemas.microsoft.com/office/spreadsheetml/2009/9/main" objectType="CheckBox" fmlaLink="$T$151" lockText="1" noThreeD="1"/>
</file>

<file path=xl/ctrlProps/ctrlProp418.xml><?xml version="1.0" encoding="utf-8"?>
<formControlPr xmlns="http://schemas.microsoft.com/office/spreadsheetml/2009/9/main" objectType="CheckBox" fmlaLink="$H$153" lockText="1" noThreeD="1"/>
</file>

<file path=xl/ctrlProps/ctrlProp419.xml><?xml version="1.0" encoding="utf-8"?>
<formControlPr xmlns="http://schemas.microsoft.com/office/spreadsheetml/2009/9/main" objectType="CheckBox" fmlaLink="$H$154" lockText="1" noThreeD="1"/>
</file>

<file path=xl/ctrlProps/ctrlProp42.xml><?xml version="1.0" encoding="utf-8"?>
<formControlPr xmlns="http://schemas.microsoft.com/office/spreadsheetml/2009/9/main" objectType="CheckBox" fmlaLink="$T$21" lockText="1" noThreeD="1"/>
</file>

<file path=xl/ctrlProps/ctrlProp420.xml><?xml version="1.0" encoding="utf-8"?>
<formControlPr xmlns="http://schemas.microsoft.com/office/spreadsheetml/2009/9/main" objectType="CheckBox" fmlaLink="$H$155" lockText="1" noThreeD="1"/>
</file>

<file path=xl/ctrlProps/ctrlProp421.xml><?xml version="1.0" encoding="utf-8"?>
<formControlPr xmlns="http://schemas.microsoft.com/office/spreadsheetml/2009/9/main" objectType="CheckBox" fmlaLink="$H$156" lockText="1" noThreeD="1"/>
</file>

<file path=xl/ctrlProps/ctrlProp422.xml><?xml version="1.0" encoding="utf-8"?>
<formControlPr xmlns="http://schemas.microsoft.com/office/spreadsheetml/2009/9/main" objectType="CheckBox" fmlaLink="$H$157" lockText="1" noThreeD="1"/>
</file>

<file path=xl/ctrlProps/ctrlProp423.xml><?xml version="1.0" encoding="utf-8"?>
<formControlPr xmlns="http://schemas.microsoft.com/office/spreadsheetml/2009/9/main" objectType="CheckBox" fmlaLink="$K$153" lockText="1" noThreeD="1"/>
</file>

<file path=xl/ctrlProps/ctrlProp424.xml><?xml version="1.0" encoding="utf-8"?>
<formControlPr xmlns="http://schemas.microsoft.com/office/spreadsheetml/2009/9/main" objectType="CheckBox" fmlaLink="$K$154" lockText="1" noThreeD="1"/>
</file>

<file path=xl/ctrlProps/ctrlProp425.xml><?xml version="1.0" encoding="utf-8"?>
<formControlPr xmlns="http://schemas.microsoft.com/office/spreadsheetml/2009/9/main" objectType="CheckBox" fmlaLink="$K$155" lockText="1" noThreeD="1"/>
</file>

<file path=xl/ctrlProps/ctrlProp426.xml><?xml version="1.0" encoding="utf-8"?>
<formControlPr xmlns="http://schemas.microsoft.com/office/spreadsheetml/2009/9/main" objectType="CheckBox" fmlaLink="$K$156" lockText="1" noThreeD="1"/>
</file>

<file path=xl/ctrlProps/ctrlProp427.xml><?xml version="1.0" encoding="utf-8"?>
<formControlPr xmlns="http://schemas.microsoft.com/office/spreadsheetml/2009/9/main" objectType="CheckBox" fmlaLink="$N$153" lockText="1" noThreeD="1"/>
</file>

<file path=xl/ctrlProps/ctrlProp428.xml><?xml version="1.0" encoding="utf-8"?>
<formControlPr xmlns="http://schemas.microsoft.com/office/spreadsheetml/2009/9/main" objectType="CheckBox" fmlaLink="$N$154" lockText="1" noThreeD="1"/>
</file>

<file path=xl/ctrlProps/ctrlProp429.xml><?xml version="1.0" encoding="utf-8"?>
<formControlPr xmlns="http://schemas.microsoft.com/office/spreadsheetml/2009/9/main" objectType="CheckBox" fmlaLink="$N$155" lockText="1" noThreeD="1"/>
</file>

<file path=xl/ctrlProps/ctrlProp43.xml><?xml version="1.0" encoding="utf-8"?>
<formControlPr xmlns="http://schemas.microsoft.com/office/spreadsheetml/2009/9/main" objectType="CheckBox" fmlaLink="$H$23" lockText="1" noThreeD="1"/>
</file>

<file path=xl/ctrlProps/ctrlProp430.xml><?xml version="1.0" encoding="utf-8"?>
<formControlPr xmlns="http://schemas.microsoft.com/office/spreadsheetml/2009/9/main" objectType="CheckBox" fmlaLink="$Q$155" lockText="1" noThreeD="1"/>
</file>

<file path=xl/ctrlProps/ctrlProp431.xml><?xml version="1.0" encoding="utf-8"?>
<formControlPr xmlns="http://schemas.microsoft.com/office/spreadsheetml/2009/9/main" objectType="CheckBox" fmlaLink="$T$155" lockText="1" noThreeD="1"/>
</file>

<file path=xl/ctrlProps/ctrlProp432.xml><?xml version="1.0" encoding="utf-8"?>
<formControlPr xmlns="http://schemas.microsoft.com/office/spreadsheetml/2009/9/main" objectType="CheckBox" fmlaLink="$H$159" lockText="1" noThreeD="1"/>
</file>

<file path=xl/ctrlProps/ctrlProp433.xml><?xml version="1.0" encoding="utf-8"?>
<formControlPr xmlns="http://schemas.microsoft.com/office/spreadsheetml/2009/9/main" objectType="CheckBox" fmlaLink="$K$159" lockText="1" noThreeD="1"/>
</file>

<file path=xl/ctrlProps/ctrlProp434.xml><?xml version="1.0" encoding="utf-8"?>
<formControlPr xmlns="http://schemas.microsoft.com/office/spreadsheetml/2009/9/main" objectType="CheckBox" fmlaLink="$N$159" lockText="1" noThreeD="1"/>
</file>

<file path=xl/ctrlProps/ctrlProp435.xml><?xml version="1.0" encoding="utf-8"?>
<formControlPr xmlns="http://schemas.microsoft.com/office/spreadsheetml/2009/9/main" objectType="CheckBox" fmlaLink="$Q$159" lockText="1" noThreeD="1"/>
</file>

<file path=xl/ctrlProps/ctrlProp436.xml><?xml version="1.0" encoding="utf-8"?>
<formControlPr xmlns="http://schemas.microsoft.com/office/spreadsheetml/2009/9/main" objectType="CheckBox" fmlaLink="$H$160" lockText="1" noThreeD="1"/>
</file>

<file path=xl/ctrlProps/ctrlProp437.xml><?xml version="1.0" encoding="utf-8"?>
<formControlPr xmlns="http://schemas.microsoft.com/office/spreadsheetml/2009/9/main" objectType="CheckBox" fmlaLink="$H$161" lockText="1" noThreeD="1"/>
</file>

<file path=xl/ctrlProps/ctrlProp438.xml><?xml version="1.0" encoding="utf-8"?>
<formControlPr xmlns="http://schemas.microsoft.com/office/spreadsheetml/2009/9/main" objectType="CheckBox" fmlaLink="$K$160" lockText="1" noThreeD="1"/>
</file>

<file path=xl/ctrlProps/ctrlProp439.xml><?xml version="1.0" encoding="utf-8"?>
<formControlPr xmlns="http://schemas.microsoft.com/office/spreadsheetml/2009/9/main" objectType="CheckBox" fmlaLink="$K$161" lockText="1" noThreeD="1"/>
</file>

<file path=xl/ctrlProps/ctrlProp44.xml><?xml version="1.0" encoding="utf-8"?>
<formControlPr xmlns="http://schemas.microsoft.com/office/spreadsheetml/2009/9/main" objectType="CheckBox" fmlaLink="$H$24" lockText="1" noThreeD="1"/>
</file>

<file path=xl/ctrlProps/ctrlProp440.xml><?xml version="1.0" encoding="utf-8"?>
<formControlPr xmlns="http://schemas.microsoft.com/office/spreadsheetml/2009/9/main" objectType="CheckBox" fmlaLink="$N$160" lockText="1" noThreeD="1"/>
</file>

<file path=xl/ctrlProps/ctrlProp441.xml><?xml version="1.0" encoding="utf-8"?>
<formControlPr xmlns="http://schemas.microsoft.com/office/spreadsheetml/2009/9/main" objectType="CheckBox" fmlaLink="$Q$160" lockText="1" noThreeD="1"/>
</file>

<file path=xl/ctrlProps/ctrlProp442.xml><?xml version="1.0" encoding="utf-8"?>
<formControlPr xmlns="http://schemas.microsoft.com/office/spreadsheetml/2009/9/main" objectType="CheckBox" fmlaLink="$T$160" lockText="1" noThreeD="1"/>
</file>

<file path=xl/ctrlProps/ctrlProp443.xml><?xml version="1.0" encoding="utf-8"?>
<formControlPr xmlns="http://schemas.microsoft.com/office/spreadsheetml/2009/9/main" objectType="CheckBox" fmlaLink="$H$162" lockText="1" noThreeD="1"/>
</file>

<file path=xl/ctrlProps/ctrlProp444.xml><?xml version="1.0" encoding="utf-8"?>
<formControlPr xmlns="http://schemas.microsoft.com/office/spreadsheetml/2009/9/main" objectType="CheckBox" fmlaLink="$K$162" lockText="1" noThreeD="1"/>
</file>

<file path=xl/ctrlProps/ctrlProp445.xml><?xml version="1.0" encoding="utf-8"?>
<formControlPr xmlns="http://schemas.microsoft.com/office/spreadsheetml/2009/9/main" objectType="CheckBox" fmlaLink="$H$163" lockText="1" noThreeD="1"/>
</file>

<file path=xl/ctrlProps/ctrlProp446.xml><?xml version="1.0" encoding="utf-8"?>
<formControlPr xmlns="http://schemas.microsoft.com/office/spreadsheetml/2009/9/main" objectType="CheckBox" fmlaLink="$K$163" lockText="1" noThreeD="1"/>
</file>

<file path=xl/ctrlProps/ctrlProp447.xml><?xml version="1.0" encoding="utf-8"?>
<formControlPr xmlns="http://schemas.microsoft.com/office/spreadsheetml/2009/9/main" objectType="CheckBox" fmlaLink="$N$163" lockText="1" noThreeD="1"/>
</file>

<file path=xl/ctrlProps/ctrlProp448.xml><?xml version="1.0" encoding="utf-8"?>
<formControlPr xmlns="http://schemas.microsoft.com/office/spreadsheetml/2009/9/main" objectType="CheckBox" fmlaLink="$Q$163" lockText="1" noThreeD="1"/>
</file>

<file path=xl/ctrlProps/ctrlProp449.xml><?xml version="1.0" encoding="utf-8"?>
<formControlPr xmlns="http://schemas.microsoft.com/office/spreadsheetml/2009/9/main" objectType="CheckBox" fmlaLink="$H$164" lockText="1" noThreeD="1"/>
</file>

<file path=xl/ctrlProps/ctrlProp45.xml><?xml version="1.0" encoding="utf-8"?>
<formControlPr xmlns="http://schemas.microsoft.com/office/spreadsheetml/2009/9/main" objectType="CheckBox" fmlaLink="$K$23" lockText="1" noThreeD="1"/>
</file>

<file path=xl/ctrlProps/ctrlProp450.xml><?xml version="1.0" encoding="utf-8"?>
<formControlPr xmlns="http://schemas.microsoft.com/office/spreadsheetml/2009/9/main" objectType="CheckBox" fmlaLink="$K$164" lockText="1" noThreeD="1"/>
</file>

<file path=xl/ctrlProps/ctrlProp451.xml><?xml version="1.0" encoding="utf-8"?>
<formControlPr xmlns="http://schemas.microsoft.com/office/spreadsheetml/2009/9/main" objectType="CheckBox" fmlaLink="$N$164" lockText="1" noThreeD="1"/>
</file>

<file path=xl/ctrlProps/ctrlProp452.xml><?xml version="1.0" encoding="utf-8"?>
<formControlPr xmlns="http://schemas.microsoft.com/office/spreadsheetml/2009/9/main" objectType="CheckBox" fmlaLink="$Q$164" lockText="1" noThreeD="1"/>
</file>

<file path=xl/ctrlProps/ctrlProp453.xml><?xml version="1.0" encoding="utf-8"?>
<formControlPr xmlns="http://schemas.microsoft.com/office/spreadsheetml/2009/9/main" objectType="CheckBox" fmlaLink="$T$164" lockText="1" noThreeD="1"/>
</file>

<file path=xl/ctrlProps/ctrlProp454.xml><?xml version="1.0" encoding="utf-8"?>
<formControlPr xmlns="http://schemas.microsoft.com/office/spreadsheetml/2009/9/main" objectType="CheckBox" fmlaLink="$H$165" lockText="1" noThreeD="1"/>
</file>

<file path=xl/ctrlProps/ctrlProp455.xml><?xml version="1.0" encoding="utf-8"?>
<formControlPr xmlns="http://schemas.microsoft.com/office/spreadsheetml/2009/9/main" objectType="CheckBox" fmlaLink="$H$166" lockText="1" noThreeD="1"/>
</file>

<file path=xl/ctrlProps/ctrlProp456.xml><?xml version="1.0" encoding="utf-8"?>
<formControlPr xmlns="http://schemas.microsoft.com/office/spreadsheetml/2009/9/main" objectType="CheckBox" fmlaLink="$K$165" lockText="1" noThreeD="1"/>
</file>

<file path=xl/ctrlProps/ctrlProp457.xml><?xml version="1.0" encoding="utf-8"?>
<formControlPr xmlns="http://schemas.microsoft.com/office/spreadsheetml/2009/9/main" objectType="CheckBox" fmlaLink="$K$166" lockText="1" noThreeD="1"/>
</file>

<file path=xl/ctrlProps/ctrlProp458.xml><?xml version="1.0" encoding="utf-8"?>
<formControlPr xmlns="http://schemas.microsoft.com/office/spreadsheetml/2009/9/main" objectType="CheckBox" fmlaLink="$N$165" lockText="1" noThreeD="1"/>
</file>

<file path=xl/ctrlProps/ctrlProp459.xml><?xml version="1.0" encoding="utf-8"?>
<formControlPr xmlns="http://schemas.microsoft.com/office/spreadsheetml/2009/9/main" objectType="CheckBox" fmlaLink="$Q$165" lockText="1" noThreeD="1"/>
</file>

<file path=xl/ctrlProps/ctrlProp46.xml><?xml version="1.0" encoding="utf-8"?>
<formControlPr xmlns="http://schemas.microsoft.com/office/spreadsheetml/2009/9/main" objectType="CheckBox" fmlaLink="$K$24" lockText="1" noThreeD="1"/>
</file>

<file path=xl/ctrlProps/ctrlProp460.xml><?xml version="1.0" encoding="utf-8"?>
<formControlPr xmlns="http://schemas.microsoft.com/office/spreadsheetml/2009/9/main" objectType="CheckBox" fmlaLink="$T$165" lockText="1" noThreeD="1"/>
</file>

<file path=xl/ctrlProps/ctrlProp461.xml><?xml version="1.0" encoding="utf-8"?>
<formControlPr xmlns="http://schemas.microsoft.com/office/spreadsheetml/2009/9/main" objectType="CheckBox" fmlaLink="$H$167" lockText="1" noThreeD="1"/>
</file>

<file path=xl/ctrlProps/ctrlProp462.xml><?xml version="1.0" encoding="utf-8"?>
<formControlPr xmlns="http://schemas.microsoft.com/office/spreadsheetml/2009/9/main" objectType="CheckBox" fmlaLink="$H$168" lockText="1" noThreeD="1"/>
</file>

<file path=xl/ctrlProps/ctrlProp463.xml><?xml version="1.0" encoding="utf-8"?>
<formControlPr xmlns="http://schemas.microsoft.com/office/spreadsheetml/2009/9/main" objectType="CheckBox" fmlaLink="$K$167" lockText="1" noThreeD="1"/>
</file>

<file path=xl/ctrlProps/ctrlProp464.xml><?xml version="1.0" encoding="utf-8"?>
<formControlPr xmlns="http://schemas.microsoft.com/office/spreadsheetml/2009/9/main" objectType="CheckBox" fmlaLink="$K$168" lockText="1" noThreeD="1"/>
</file>

<file path=xl/ctrlProps/ctrlProp465.xml><?xml version="1.0" encoding="utf-8"?>
<formControlPr xmlns="http://schemas.microsoft.com/office/spreadsheetml/2009/9/main" objectType="CheckBox" fmlaLink="$N$167" lockText="1" noThreeD="1"/>
</file>

<file path=xl/ctrlProps/ctrlProp466.xml><?xml version="1.0" encoding="utf-8"?>
<formControlPr xmlns="http://schemas.microsoft.com/office/spreadsheetml/2009/9/main" objectType="CheckBox" fmlaLink="$N$168" lockText="1" noThreeD="1"/>
</file>

<file path=xl/ctrlProps/ctrlProp467.xml><?xml version="1.0" encoding="utf-8"?>
<formControlPr xmlns="http://schemas.microsoft.com/office/spreadsheetml/2009/9/main" objectType="CheckBox" fmlaLink="$H$170" lockText="1" noThreeD="1"/>
</file>

<file path=xl/ctrlProps/ctrlProp468.xml><?xml version="1.0" encoding="utf-8"?>
<formControlPr xmlns="http://schemas.microsoft.com/office/spreadsheetml/2009/9/main" objectType="CheckBox" fmlaLink="$H$171" lockText="1" noThreeD="1"/>
</file>

<file path=xl/ctrlProps/ctrlProp469.xml><?xml version="1.0" encoding="utf-8"?>
<formControlPr xmlns="http://schemas.microsoft.com/office/spreadsheetml/2009/9/main" objectType="CheckBox" fmlaLink="$H$172" lockText="1" noThreeD="1"/>
</file>

<file path=xl/ctrlProps/ctrlProp47.xml><?xml version="1.0" encoding="utf-8"?>
<formControlPr xmlns="http://schemas.microsoft.com/office/spreadsheetml/2009/9/main" objectType="CheckBox" fmlaLink="$N$23" lockText="1" noThreeD="1"/>
</file>

<file path=xl/ctrlProps/ctrlProp470.xml><?xml version="1.0" encoding="utf-8"?>
<formControlPr xmlns="http://schemas.microsoft.com/office/spreadsheetml/2009/9/main" objectType="CheckBox" fmlaLink="$H$173" lockText="1" noThreeD="1"/>
</file>

<file path=xl/ctrlProps/ctrlProp471.xml><?xml version="1.0" encoding="utf-8"?>
<formControlPr xmlns="http://schemas.microsoft.com/office/spreadsheetml/2009/9/main" objectType="CheckBox" fmlaLink="$H$174" lockText="1" noThreeD="1"/>
</file>

<file path=xl/ctrlProps/ctrlProp472.xml><?xml version="1.0" encoding="utf-8"?>
<formControlPr xmlns="http://schemas.microsoft.com/office/spreadsheetml/2009/9/main" objectType="CheckBox" fmlaLink="$K$171" lockText="1" noThreeD="1"/>
</file>

<file path=xl/ctrlProps/ctrlProp473.xml><?xml version="1.0" encoding="utf-8"?>
<formControlPr xmlns="http://schemas.microsoft.com/office/spreadsheetml/2009/9/main" objectType="CheckBox" fmlaLink="$K$172" lockText="1" noThreeD="1"/>
</file>

<file path=xl/ctrlProps/ctrlProp474.xml><?xml version="1.0" encoding="utf-8"?>
<formControlPr xmlns="http://schemas.microsoft.com/office/spreadsheetml/2009/9/main" objectType="CheckBox" fmlaLink="$K$173" lockText="1" noThreeD="1"/>
</file>

<file path=xl/ctrlProps/ctrlProp475.xml><?xml version="1.0" encoding="utf-8"?>
<formControlPr xmlns="http://schemas.microsoft.com/office/spreadsheetml/2009/9/main" objectType="CheckBox" fmlaLink="$N$171" lockText="1" noThreeD="1"/>
</file>

<file path=xl/ctrlProps/ctrlProp476.xml><?xml version="1.0" encoding="utf-8"?>
<formControlPr xmlns="http://schemas.microsoft.com/office/spreadsheetml/2009/9/main" objectType="CheckBox" fmlaLink="$Q$171" lockText="1" noThreeD="1"/>
</file>

<file path=xl/ctrlProps/ctrlProp477.xml><?xml version="1.0" encoding="utf-8"?>
<formControlPr xmlns="http://schemas.microsoft.com/office/spreadsheetml/2009/9/main" objectType="CheckBox" fmlaLink="$H$177" lockText="1" noThreeD="1"/>
</file>

<file path=xl/ctrlProps/ctrlProp478.xml><?xml version="1.0" encoding="utf-8"?>
<formControlPr xmlns="http://schemas.microsoft.com/office/spreadsheetml/2009/9/main" objectType="CheckBox" fmlaLink="$H$178" lockText="1" noThreeD="1"/>
</file>

<file path=xl/ctrlProps/ctrlProp479.xml><?xml version="1.0" encoding="utf-8"?>
<formControlPr xmlns="http://schemas.microsoft.com/office/spreadsheetml/2009/9/main" objectType="CheckBox" fmlaLink="$K$177" lockText="1" noThreeD="1"/>
</file>

<file path=xl/ctrlProps/ctrlProp48.xml><?xml version="1.0" encoding="utf-8"?>
<formControlPr xmlns="http://schemas.microsoft.com/office/spreadsheetml/2009/9/main" objectType="CheckBox" fmlaLink="$Q$23" lockText="1" noThreeD="1"/>
</file>

<file path=xl/ctrlProps/ctrlProp480.xml><?xml version="1.0" encoding="utf-8"?>
<formControlPr xmlns="http://schemas.microsoft.com/office/spreadsheetml/2009/9/main" objectType="CheckBox" fmlaLink="$N$177" lockText="1" noThreeD="1"/>
</file>

<file path=xl/ctrlProps/ctrlProp481.xml><?xml version="1.0" encoding="utf-8"?>
<formControlPr xmlns="http://schemas.microsoft.com/office/spreadsheetml/2009/9/main" objectType="CheckBox" fmlaLink="$Q$177" lockText="1" noThreeD="1"/>
</file>

<file path=xl/ctrlProps/ctrlProp482.xml><?xml version="1.0" encoding="utf-8"?>
<formControlPr xmlns="http://schemas.microsoft.com/office/spreadsheetml/2009/9/main" objectType="CheckBox" fmlaLink="$T$177" lockText="1" noThreeD="1"/>
</file>

<file path=xl/ctrlProps/ctrlProp483.xml><?xml version="1.0" encoding="utf-8"?>
<formControlPr xmlns="http://schemas.microsoft.com/office/spreadsheetml/2009/9/main" objectType="CheckBox" fmlaLink="$H$180" lockText="1" noThreeD="1"/>
</file>

<file path=xl/ctrlProps/ctrlProp484.xml><?xml version="1.0" encoding="utf-8"?>
<formControlPr xmlns="http://schemas.microsoft.com/office/spreadsheetml/2009/9/main" objectType="CheckBox" fmlaLink="$H$181" lockText="1" noThreeD="1"/>
</file>

<file path=xl/ctrlProps/ctrlProp485.xml><?xml version="1.0" encoding="utf-8"?>
<formControlPr xmlns="http://schemas.microsoft.com/office/spreadsheetml/2009/9/main" objectType="CheckBox" fmlaLink="$H$182" lockText="1" noThreeD="1"/>
</file>

<file path=xl/ctrlProps/ctrlProp486.xml><?xml version="1.0" encoding="utf-8"?>
<formControlPr xmlns="http://schemas.microsoft.com/office/spreadsheetml/2009/9/main" objectType="CheckBox" fmlaLink="$H$183" lockText="1" noThreeD="1"/>
</file>

<file path=xl/ctrlProps/ctrlProp487.xml><?xml version="1.0" encoding="utf-8"?>
<formControlPr xmlns="http://schemas.microsoft.com/office/spreadsheetml/2009/9/main" objectType="CheckBox" fmlaLink="$K$181" lockText="1" noThreeD="1"/>
</file>

<file path=xl/ctrlProps/ctrlProp488.xml><?xml version="1.0" encoding="utf-8"?>
<formControlPr xmlns="http://schemas.microsoft.com/office/spreadsheetml/2009/9/main" objectType="CheckBox" fmlaLink="$K$182" lockText="1" noThreeD="1"/>
</file>

<file path=xl/ctrlProps/ctrlProp489.xml><?xml version="1.0" encoding="utf-8"?>
<formControlPr xmlns="http://schemas.microsoft.com/office/spreadsheetml/2009/9/main" objectType="CheckBox" fmlaLink="$N$181" lockText="1" noThreeD="1"/>
</file>

<file path=xl/ctrlProps/ctrlProp49.xml><?xml version="1.0" encoding="utf-8"?>
<formControlPr xmlns="http://schemas.microsoft.com/office/spreadsheetml/2009/9/main" objectType="CheckBox" fmlaLink="$T$23" lockText="1" noThreeD="1"/>
</file>

<file path=xl/ctrlProps/ctrlProp490.xml><?xml version="1.0" encoding="utf-8"?>
<formControlPr xmlns="http://schemas.microsoft.com/office/spreadsheetml/2009/9/main" objectType="CheckBox" fmlaLink="$N$182" lockText="1" noThreeD="1"/>
</file>

<file path=xl/ctrlProps/ctrlProp491.xml><?xml version="1.0" encoding="utf-8"?>
<formControlPr xmlns="http://schemas.microsoft.com/office/spreadsheetml/2009/9/main" objectType="CheckBox" fmlaLink="$Q$181" lockText="1" noThreeD="1"/>
</file>

<file path=xl/ctrlProps/ctrlProp492.xml><?xml version="1.0" encoding="utf-8"?>
<formControlPr xmlns="http://schemas.microsoft.com/office/spreadsheetml/2009/9/main" objectType="CheckBox" fmlaLink="$Q$182" lockText="1" noThreeD="1"/>
</file>

<file path=xl/ctrlProps/ctrlProp493.xml><?xml version="1.0" encoding="utf-8"?>
<formControlPr xmlns="http://schemas.microsoft.com/office/spreadsheetml/2009/9/main" objectType="CheckBox" fmlaLink="$T$181" lockText="1" noThreeD="1"/>
</file>

<file path=xl/ctrlProps/ctrlProp494.xml><?xml version="1.0" encoding="utf-8"?>
<formControlPr xmlns="http://schemas.microsoft.com/office/spreadsheetml/2009/9/main" objectType="CheckBox" fmlaLink="$T$182" lockText="1" noThreeD="1"/>
</file>

<file path=xl/ctrlProps/ctrlProp495.xml><?xml version="1.0" encoding="utf-8"?>
<formControlPr xmlns="http://schemas.microsoft.com/office/spreadsheetml/2009/9/main" objectType="CheckBox" fmlaLink="$H$186" lockText="1" noThreeD="1"/>
</file>

<file path=xl/ctrlProps/ctrlProp496.xml><?xml version="1.0" encoding="utf-8"?>
<formControlPr xmlns="http://schemas.microsoft.com/office/spreadsheetml/2009/9/main" objectType="CheckBox" fmlaLink="$H$187" lockText="1" noThreeD="1"/>
</file>

<file path=xl/ctrlProps/ctrlProp497.xml><?xml version="1.0" encoding="utf-8"?>
<formControlPr xmlns="http://schemas.microsoft.com/office/spreadsheetml/2009/9/main" objectType="CheckBox" fmlaLink="$H$188" lockText="1" noThreeD="1"/>
</file>

<file path=xl/ctrlProps/ctrlProp498.xml><?xml version="1.0" encoding="utf-8"?>
<formControlPr xmlns="http://schemas.microsoft.com/office/spreadsheetml/2009/9/main" objectType="CheckBox" fmlaLink="$H$189" lockText="1" noThreeD="1"/>
</file>

<file path=xl/ctrlProps/ctrlProp499.xml><?xml version="1.0" encoding="utf-8"?>
<formControlPr xmlns="http://schemas.microsoft.com/office/spreadsheetml/2009/9/main" objectType="CheckBox" fmlaLink="$H$190" lockText="1" noThreeD="1"/>
</file>

<file path=xl/ctrlProps/ctrlProp5.xml><?xml version="1.0" encoding="utf-8"?>
<formControlPr xmlns="http://schemas.microsoft.com/office/spreadsheetml/2009/9/main" objectType="CheckBox" fmlaLink="$T$6" lockText="1" noThreeD="1"/>
</file>

<file path=xl/ctrlProps/ctrlProp50.xml><?xml version="1.0" encoding="utf-8"?>
<formControlPr xmlns="http://schemas.microsoft.com/office/spreadsheetml/2009/9/main" objectType="CheckBox" fmlaLink="$H$25" lockText="1" noThreeD="1"/>
</file>

<file path=xl/ctrlProps/ctrlProp500.xml><?xml version="1.0" encoding="utf-8"?>
<formControlPr xmlns="http://schemas.microsoft.com/office/spreadsheetml/2009/9/main" objectType="CheckBox" fmlaLink="$H$191" lockText="1" noThreeD="1"/>
</file>

<file path=xl/ctrlProps/ctrlProp501.xml><?xml version="1.0" encoding="utf-8"?>
<formControlPr xmlns="http://schemas.microsoft.com/office/spreadsheetml/2009/9/main" objectType="CheckBox" fmlaLink="$H$192" lockText="1" noThreeD="1"/>
</file>

<file path=xl/ctrlProps/ctrlProp502.xml><?xml version="1.0" encoding="utf-8"?>
<formControlPr xmlns="http://schemas.microsoft.com/office/spreadsheetml/2009/9/main" objectType="CheckBox" fmlaLink="$H$193" lockText="1" noThreeD="1"/>
</file>

<file path=xl/ctrlProps/ctrlProp503.xml><?xml version="1.0" encoding="utf-8"?>
<formControlPr xmlns="http://schemas.microsoft.com/office/spreadsheetml/2009/9/main" objectType="CheckBox" fmlaLink="$K$186" lockText="1" noThreeD="1"/>
</file>

<file path=xl/ctrlProps/ctrlProp504.xml><?xml version="1.0" encoding="utf-8"?>
<formControlPr xmlns="http://schemas.microsoft.com/office/spreadsheetml/2009/9/main" objectType="CheckBox" fmlaLink="$K$188" lockText="1" noThreeD="1"/>
</file>

<file path=xl/ctrlProps/ctrlProp505.xml><?xml version="1.0" encoding="utf-8"?>
<formControlPr xmlns="http://schemas.microsoft.com/office/spreadsheetml/2009/9/main" objectType="CheckBox" fmlaLink="$K$189" lockText="1" noThreeD="1"/>
</file>

<file path=xl/ctrlProps/ctrlProp506.xml><?xml version="1.0" encoding="utf-8"?>
<formControlPr xmlns="http://schemas.microsoft.com/office/spreadsheetml/2009/9/main" objectType="CheckBox" fmlaLink="$N$186" lockText="1" noThreeD="1"/>
</file>

<file path=xl/ctrlProps/ctrlProp507.xml><?xml version="1.0" encoding="utf-8"?>
<formControlPr xmlns="http://schemas.microsoft.com/office/spreadsheetml/2009/9/main" objectType="CheckBox" fmlaLink="$N$188" lockText="1" noThreeD="1"/>
</file>

<file path=xl/ctrlProps/ctrlProp508.xml><?xml version="1.0" encoding="utf-8"?>
<formControlPr xmlns="http://schemas.microsoft.com/office/spreadsheetml/2009/9/main" objectType="CheckBox" fmlaLink="$N$192" lockText="1" noThreeD="1"/>
</file>

<file path=xl/ctrlProps/ctrlProp509.xml><?xml version="1.0" encoding="utf-8"?>
<formControlPr xmlns="http://schemas.microsoft.com/office/spreadsheetml/2009/9/main" objectType="CheckBox" fmlaLink="$Q$186" lockText="1" noThreeD="1"/>
</file>

<file path=xl/ctrlProps/ctrlProp51.xml><?xml version="1.0" encoding="utf-8"?>
<formControlPr xmlns="http://schemas.microsoft.com/office/spreadsheetml/2009/9/main" objectType="CheckBox" fmlaLink="$H$26" lockText="1" noThreeD="1"/>
</file>

<file path=xl/ctrlProps/ctrlProp510.xml><?xml version="1.0" encoding="utf-8"?>
<formControlPr xmlns="http://schemas.microsoft.com/office/spreadsheetml/2009/9/main" objectType="CheckBox" fmlaLink="$Q$192" lockText="1" noThreeD="1"/>
</file>

<file path=xl/ctrlProps/ctrlProp511.xml><?xml version="1.0" encoding="utf-8"?>
<formControlPr xmlns="http://schemas.microsoft.com/office/spreadsheetml/2009/9/main" objectType="CheckBox" fmlaLink="$T$192" lockText="1" noThreeD="1"/>
</file>

<file path=xl/ctrlProps/ctrlProp512.xml><?xml version="1.0" encoding="utf-8"?>
<formControlPr xmlns="http://schemas.microsoft.com/office/spreadsheetml/2009/9/main" objectType="CheckBox" fmlaLink="$H$196" lockText="1" noThreeD="1"/>
</file>

<file path=xl/ctrlProps/ctrlProp513.xml><?xml version="1.0" encoding="utf-8"?>
<formControlPr xmlns="http://schemas.microsoft.com/office/spreadsheetml/2009/9/main" objectType="CheckBox" fmlaLink="$K$196" lockText="1" noThreeD="1"/>
</file>

<file path=xl/ctrlProps/ctrlProp514.xml><?xml version="1.0" encoding="utf-8"?>
<formControlPr xmlns="http://schemas.microsoft.com/office/spreadsheetml/2009/9/main" objectType="CheckBox" fmlaLink="$N$196" lockText="1" noThreeD="1"/>
</file>

<file path=xl/ctrlProps/ctrlProp515.xml><?xml version="1.0" encoding="utf-8"?>
<formControlPr xmlns="http://schemas.microsoft.com/office/spreadsheetml/2009/9/main" objectType="CheckBox" fmlaLink="$Q$196" lockText="1" noThreeD="1"/>
</file>

<file path=xl/ctrlProps/ctrlProp516.xml><?xml version="1.0" encoding="utf-8"?>
<formControlPr xmlns="http://schemas.microsoft.com/office/spreadsheetml/2009/9/main" objectType="CheckBox" fmlaLink="$T$196" lockText="1" noThreeD="1"/>
</file>

<file path=xl/ctrlProps/ctrlProp517.xml><?xml version="1.0" encoding="utf-8"?>
<formControlPr xmlns="http://schemas.microsoft.com/office/spreadsheetml/2009/9/main" objectType="CheckBox" fmlaLink="$H$198" lockText="1" noThreeD="1"/>
</file>

<file path=xl/ctrlProps/ctrlProp518.xml><?xml version="1.0" encoding="utf-8"?>
<formControlPr xmlns="http://schemas.microsoft.com/office/spreadsheetml/2009/9/main" objectType="CheckBox" fmlaLink="$H$199" lockText="1" noThreeD="1"/>
</file>

<file path=xl/ctrlProps/ctrlProp519.xml><?xml version="1.0" encoding="utf-8"?>
<formControlPr xmlns="http://schemas.microsoft.com/office/spreadsheetml/2009/9/main" objectType="CheckBox" fmlaLink="$H$200" lockText="1" noThreeD="1"/>
</file>

<file path=xl/ctrlProps/ctrlProp52.xml><?xml version="1.0" encoding="utf-8"?>
<formControlPr xmlns="http://schemas.microsoft.com/office/spreadsheetml/2009/9/main" objectType="CheckBox" fmlaLink="$H$27" lockText="1" noThreeD="1"/>
</file>

<file path=xl/ctrlProps/ctrlProp520.xml><?xml version="1.0" encoding="utf-8"?>
<formControlPr xmlns="http://schemas.microsoft.com/office/spreadsheetml/2009/9/main" objectType="CheckBox" fmlaLink="$H$201" lockText="1" noThreeD="1"/>
</file>

<file path=xl/ctrlProps/ctrlProp521.xml><?xml version="1.0" encoding="utf-8"?>
<formControlPr xmlns="http://schemas.microsoft.com/office/spreadsheetml/2009/9/main" objectType="CheckBox" fmlaLink="$H$202" lockText="1" noThreeD="1"/>
</file>

<file path=xl/ctrlProps/ctrlProp522.xml><?xml version="1.0" encoding="utf-8"?>
<formControlPr xmlns="http://schemas.microsoft.com/office/spreadsheetml/2009/9/main" objectType="CheckBox" fmlaLink="$K$198" lockText="1" noThreeD="1"/>
</file>

<file path=xl/ctrlProps/ctrlProp523.xml><?xml version="1.0" encoding="utf-8"?>
<formControlPr xmlns="http://schemas.microsoft.com/office/spreadsheetml/2009/9/main" objectType="CheckBox" fmlaLink="$K$199" lockText="1" noThreeD="1"/>
</file>

<file path=xl/ctrlProps/ctrlProp524.xml><?xml version="1.0" encoding="utf-8"?>
<formControlPr xmlns="http://schemas.microsoft.com/office/spreadsheetml/2009/9/main" objectType="CheckBox" fmlaLink="$K$200" lockText="1" noThreeD="1"/>
</file>

<file path=xl/ctrlProps/ctrlProp525.xml><?xml version="1.0" encoding="utf-8"?>
<formControlPr xmlns="http://schemas.microsoft.com/office/spreadsheetml/2009/9/main" objectType="CheckBox" fmlaLink="$K$201" lockText="1" noThreeD="1"/>
</file>

<file path=xl/ctrlProps/ctrlProp526.xml><?xml version="1.0" encoding="utf-8"?>
<formControlPr xmlns="http://schemas.microsoft.com/office/spreadsheetml/2009/9/main" objectType="CheckBox" fmlaLink="$K$202" lockText="1" noThreeD="1"/>
</file>

<file path=xl/ctrlProps/ctrlProp527.xml><?xml version="1.0" encoding="utf-8"?>
<formControlPr xmlns="http://schemas.microsoft.com/office/spreadsheetml/2009/9/main" objectType="CheckBox" fmlaLink="$N$199" lockText="1" noThreeD="1"/>
</file>

<file path=xl/ctrlProps/ctrlProp528.xml><?xml version="1.0" encoding="utf-8"?>
<formControlPr xmlns="http://schemas.microsoft.com/office/spreadsheetml/2009/9/main" objectType="CheckBox" fmlaLink="$N$200" lockText="1" noThreeD="1"/>
</file>

<file path=xl/ctrlProps/ctrlProp529.xml><?xml version="1.0" encoding="utf-8"?>
<formControlPr xmlns="http://schemas.microsoft.com/office/spreadsheetml/2009/9/main" objectType="CheckBox" fmlaLink="$N$201" lockText="1" noThreeD="1"/>
</file>

<file path=xl/ctrlProps/ctrlProp53.xml><?xml version="1.0" encoding="utf-8"?>
<formControlPr xmlns="http://schemas.microsoft.com/office/spreadsheetml/2009/9/main" objectType="CheckBox" fmlaLink="$K$26" lockText="1" noThreeD="1"/>
</file>

<file path=xl/ctrlProps/ctrlProp530.xml><?xml version="1.0" encoding="utf-8"?>
<formControlPr xmlns="http://schemas.microsoft.com/office/spreadsheetml/2009/9/main" objectType="CheckBox" fmlaLink="$N$202" lockText="1" noThreeD="1"/>
</file>

<file path=xl/ctrlProps/ctrlProp531.xml><?xml version="1.0" encoding="utf-8"?>
<formControlPr xmlns="http://schemas.microsoft.com/office/spreadsheetml/2009/9/main" objectType="CheckBox" fmlaLink="$Q$199" lockText="1" noThreeD="1"/>
</file>

<file path=xl/ctrlProps/ctrlProp532.xml><?xml version="1.0" encoding="utf-8"?>
<formControlPr xmlns="http://schemas.microsoft.com/office/spreadsheetml/2009/9/main" objectType="CheckBox" fmlaLink="$Q$200" lockText="1" noThreeD="1"/>
</file>

<file path=xl/ctrlProps/ctrlProp533.xml><?xml version="1.0" encoding="utf-8"?>
<formControlPr xmlns="http://schemas.microsoft.com/office/spreadsheetml/2009/9/main" objectType="CheckBox" fmlaLink="$Q$201" lockText="1" noThreeD="1"/>
</file>

<file path=xl/ctrlProps/ctrlProp534.xml><?xml version="1.0" encoding="utf-8"?>
<formControlPr xmlns="http://schemas.microsoft.com/office/spreadsheetml/2009/9/main" objectType="CheckBox" fmlaLink="$T$199" lockText="1" noThreeD="1"/>
</file>

<file path=xl/ctrlProps/ctrlProp535.xml><?xml version="1.0" encoding="utf-8"?>
<formControlPr xmlns="http://schemas.microsoft.com/office/spreadsheetml/2009/9/main" objectType="CheckBox" fmlaLink="$T$201" lockText="1" noThreeD="1"/>
</file>

<file path=xl/ctrlProps/ctrlProp536.xml><?xml version="1.0" encoding="utf-8"?>
<formControlPr xmlns="http://schemas.microsoft.com/office/spreadsheetml/2009/9/main" objectType="CheckBox" fmlaLink="$H$204" lockText="1" noThreeD="1"/>
</file>

<file path=xl/ctrlProps/ctrlProp537.xml><?xml version="1.0" encoding="utf-8"?>
<formControlPr xmlns="http://schemas.microsoft.com/office/spreadsheetml/2009/9/main" objectType="CheckBox" fmlaLink="$H$205" lockText="1" noThreeD="1"/>
</file>

<file path=xl/ctrlProps/ctrlProp538.xml><?xml version="1.0" encoding="utf-8"?>
<formControlPr xmlns="http://schemas.microsoft.com/office/spreadsheetml/2009/9/main" objectType="CheckBox" fmlaLink="$K$204" lockText="1" noThreeD="1"/>
</file>

<file path=xl/ctrlProps/ctrlProp539.xml><?xml version="1.0" encoding="utf-8"?>
<formControlPr xmlns="http://schemas.microsoft.com/office/spreadsheetml/2009/9/main" objectType="CheckBox" fmlaLink="$K$205" lockText="1" noThreeD="1"/>
</file>

<file path=xl/ctrlProps/ctrlProp54.xml><?xml version="1.0" encoding="utf-8"?>
<formControlPr xmlns="http://schemas.microsoft.com/office/spreadsheetml/2009/9/main" objectType="CheckBox" fmlaLink="$N$26" lockText="1" noThreeD="1"/>
</file>

<file path=xl/ctrlProps/ctrlProp540.xml><?xml version="1.0" encoding="utf-8"?>
<formControlPr xmlns="http://schemas.microsoft.com/office/spreadsheetml/2009/9/main" objectType="CheckBox" fmlaLink="$N$204" lockText="1" noThreeD="1"/>
</file>

<file path=xl/ctrlProps/ctrlProp541.xml><?xml version="1.0" encoding="utf-8"?>
<formControlPr xmlns="http://schemas.microsoft.com/office/spreadsheetml/2009/9/main" objectType="CheckBox" fmlaLink="$N$205" lockText="1" noThreeD="1"/>
</file>

<file path=xl/ctrlProps/ctrlProp542.xml><?xml version="1.0" encoding="utf-8"?>
<formControlPr xmlns="http://schemas.microsoft.com/office/spreadsheetml/2009/9/main" objectType="CheckBox" fmlaLink="$Q$204" lockText="1" noThreeD="1"/>
</file>

<file path=xl/ctrlProps/ctrlProp543.xml><?xml version="1.0" encoding="utf-8"?>
<formControlPr xmlns="http://schemas.microsoft.com/office/spreadsheetml/2009/9/main" objectType="CheckBox" fmlaLink="$T$204" lockText="1" noThreeD="1"/>
</file>

<file path=xl/ctrlProps/ctrlProp544.xml><?xml version="1.0" encoding="utf-8"?>
<formControlPr xmlns="http://schemas.microsoft.com/office/spreadsheetml/2009/9/main" objectType="CheckBox" fmlaLink="$H$206" lockText="1" noThreeD="1"/>
</file>

<file path=xl/ctrlProps/ctrlProp545.xml><?xml version="1.0" encoding="utf-8"?>
<formControlPr xmlns="http://schemas.microsoft.com/office/spreadsheetml/2009/9/main" objectType="CheckBox" fmlaLink="$H$207" lockText="1" noThreeD="1"/>
</file>

<file path=xl/ctrlProps/ctrlProp546.xml><?xml version="1.0" encoding="utf-8"?>
<formControlPr xmlns="http://schemas.microsoft.com/office/spreadsheetml/2009/9/main" objectType="CheckBox" fmlaLink="$H$208" lockText="1" noThreeD="1"/>
</file>

<file path=xl/ctrlProps/ctrlProp547.xml><?xml version="1.0" encoding="utf-8"?>
<formControlPr xmlns="http://schemas.microsoft.com/office/spreadsheetml/2009/9/main" objectType="CheckBox" fmlaLink="$H$209" lockText="1" noThreeD="1"/>
</file>

<file path=xl/ctrlProps/ctrlProp548.xml><?xml version="1.0" encoding="utf-8"?>
<formControlPr xmlns="http://schemas.microsoft.com/office/spreadsheetml/2009/9/main" objectType="CheckBox" fmlaLink="$K$206" lockText="1" noThreeD="1"/>
</file>

<file path=xl/ctrlProps/ctrlProp549.xml><?xml version="1.0" encoding="utf-8"?>
<formControlPr xmlns="http://schemas.microsoft.com/office/spreadsheetml/2009/9/main" objectType="CheckBox" fmlaLink="$K$207" lockText="1" noThreeD="1"/>
</file>

<file path=xl/ctrlProps/ctrlProp55.xml><?xml version="1.0" encoding="utf-8"?>
<formControlPr xmlns="http://schemas.microsoft.com/office/spreadsheetml/2009/9/main" objectType="CheckBox" fmlaLink="$Q$26" lockText="1" noThreeD="1"/>
</file>

<file path=xl/ctrlProps/ctrlProp550.xml><?xml version="1.0" encoding="utf-8"?>
<formControlPr xmlns="http://schemas.microsoft.com/office/spreadsheetml/2009/9/main" objectType="CheckBox" fmlaLink="$K$208" lockText="1" noThreeD="1"/>
</file>

<file path=xl/ctrlProps/ctrlProp551.xml><?xml version="1.0" encoding="utf-8"?>
<formControlPr xmlns="http://schemas.microsoft.com/office/spreadsheetml/2009/9/main" objectType="CheckBox" fmlaLink="$K$209" lockText="1" noThreeD="1"/>
</file>

<file path=xl/ctrlProps/ctrlProp552.xml><?xml version="1.0" encoding="utf-8"?>
<formControlPr xmlns="http://schemas.microsoft.com/office/spreadsheetml/2009/9/main" objectType="CheckBox" fmlaLink="$N$206" lockText="1" noThreeD="1"/>
</file>

<file path=xl/ctrlProps/ctrlProp553.xml><?xml version="1.0" encoding="utf-8"?>
<formControlPr xmlns="http://schemas.microsoft.com/office/spreadsheetml/2009/9/main" objectType="CheckBox" fmlaLink="$N$208" lockText="1" noThreeD="1"/>
</file>

<file path=xl/ctrlProps/ctrlProp554.xml><?xml version="1.0" encoding="utf-8"?>
<formControlPr xmlns="http://schemas.microsoft.com/office/spreadsheetml/2009/9/main" objectType="CheckBox" fmlaLink="$N$209" lockText="1" noThreeD="1"/>
</file>

<file path=xl/ctrlProps/ctrlProp555.xml><?xml version="1.0" encoding="utf-8"?>
<formControlPr xmlns="http://schemas.microsoft.com/office/spreadsheetml/2009/9/main" objectType="CheckBox" fmlaLink="$Q$208" lockText="1" noThreeD="1"/>
</file>

<file path=xl/ctrlProps/ctrlProp556.xml><?xml version="1.0" encoding="utf-8"?>
<formControlPr xmlns="http://schemas.microsoft.com/office/spreadsheetml/2009/9/main" objectType="CheckBox" fmlaLink="$H$211" lockText="1" noThreeD="1"/>
</file>

<file path=xl/ctrlProps/ctrlProp557.xml><?xml version="1.0" encoding="utf-8"?>
<formControlPr xmlns="http://schemas.microsoft.com/office/spreadsheetml/2009/9/main" objectType="CheckBox" fmlaLink="$K$211" lockText="1" noThreeD="1"/>
</file>

<file path=xl/ctrlProps/ctrlProp558.xml><?xml version="1.0" encoding="utf-8"?>
<formControlPr xmlns="http://schemas.microsoft.com/office/spreadsheetml/2009/9/main" objectType="CheckBox" fmlaLink="$H$212" lockText="1" noThreeD="1"/>
</file>

<file path=xl/ctrlProps/ctrlProp559.xml><?xml version="1.0" encoding="utf-8"?>
<formControlPr xmlns="http://schemas.microsoft.com/office/spreadsheetml/2009/9/main" objectType="CheckBox" fmlaLink="$H$213" lockText="1" noThreeD="1"/>
</file>

<file path=xl/ctrlProps/ctrlProp56.xml><?xml version="1.0" encoding="utf-8"?>
<formControlPr xmlns="http://schemas.microsoft.com/office/spreadsheetml/2009/9/main" objectType="CheckBox" fmlaLink="$T$26" lockText="1" noThreeD="1"/>
</file>

<file path=xl/ctrlProps/ctrlProp560.xml><?xml version="1.0" encoding="utf-8"?>
<formControlPr xmlns="http://schemas.microsoft.com/office/spreadsheetml/2009/9/main" objectType="CheckBox" fmlaLink="$H$214" lockText="1" noThreeD="1"/>
</file>

<file path=xl/ctrlProps/ctrlProp561.xml><?xml version="1.0" encoding="utf-8"?>
<formControlPr xmlns="http://schemas.microsoft.com/office/spreadsheetml/2009/9/main" objectType="CheckBox" fmlaLink="$K$212" lockText="1" noThreeD="1"/>
</file>

<file path=xl/ctrlProps/ctrlProp562.xml><?xml version="1.0" encoding="utf-8"?>
<formControlPr xmlns="http://schemas.microsoft.com/office/spreadsheetml/2009/9/main" objectType="CheckBox" fmlaLink="$K$213" lockText="1" noThreeD="1"/>
</file>

<file path=xl/ctrlProps/ctrlProp563.xml><?xml version="1.0" encoding="utf-8"?>
<formControlPr xmlns="http://schemas.microsoft.com/office/spreadsheetml/2009/9/main" objectType="CheckBox" fmlaLink="$K$214" lockText="1" noThreeD="1"/>
</file>

<file path=xl/ctrlProps/ctrlProp564.xml><?xml version="1.0" encoding="utf-8"?>
<formControlPr xmlns="http://schemas.microsoft.com/office/spreadsheetml/2009/9/main" objectType="CheckBox" fmlaLink="$N$212" lockText="1" noThreeD="1"/>
</file>

<file path=xl/ctrlProps/ctrlProp565.xml><?xml version="1.0" encoding="utf-8"?>
<formControlPr xmlns="http://schemas.microsoft.com/office/spreadsheetml/2009/9/main" objectType="CheckBox" fmlaLink="$N$213" lockText="1" noThreeD="1"/>
</file>

<file path=xl/ctrlProps/ctrlProp566.xml><?xml version="1.0" encoding="utf-8"?>
<formControlPr xmlns="http://schemas.microsoft.com/office/spreadsheetml/2009/9/main" objectType="CheckBox" fmlaLink="$N$214" lockText="1" noThreeD="1"/>
</file>

<file path=xl/ctrlProps/ctrlProp567.xml><?xml version="1.0" encoding="utf-8"?>
<formControlPr xmlns="http://schemas.microsoft.com/office/spreadsheetml/2009/9/main" objectType="CheckBox" fmlaLink="$Q$212" lockText="1" noThreeD="1"/>
</file>

<file path=xl/ctrlProps/ctrlProp568.xml><?xml version="1.0" encoding="utf-8"?>
<formControlPr xmlns="http://schemas.microsoft.com/office/spreadsheetml/2009/9/main" objectType="CheckBox" fmlaLink="$Q$213" lockText="1" noThreeD="1"/>
</file>

<file path=xl/ctrlProps/ctrlProp569.xml><?xml version="1.0" encoding="utf-8"?>
<formControlPr xmlns="http://schemas.microsoft.com/office/spreadsheetml/2009/9/main" objectType="CheckBox" fmlaLink="$T$212" lockText="1" noThreeD="1"/>
</file>

<file path=xl/ctrlProps/ctrlProp57.xml><?xml version="1.0" encoding="utf-8"?>
<formControlPr xmlns="http://schemas.microsoft.com/office/spreadsheetml/2009/9/main" objectType="CheckBox" fmlaLink="$H$29" lockText="1" noThreeD="1"/>
</file>

<file path=xl/ctrlProps/ctrlProp570.xml><?xml version="1.0" encoding="utf-8"?>
<formControlPr xmlns="http://schemas.microsoft.com/office/spreadsheetml/2009/9/main" objectType="CheckBox" fmlaLink="$T$213" lockText="1" noThreeD="1"/>
</file>

<file path=xl/ctrlProps/ctrlProp571.xml><?xml version="1.0" encoding="utf-8"?>
<formControlPr xmlns="http://schemas.microsoft.com/office/spreadsheetml/2009/9/main" objectType="CheckBox" fmlaLink="$H$215" lockText="1" noThreeD="1"/>
</file>

<file path=xl/ctrlProps/ctrlProp572.xml><?xml version="1.0" encoding="utf-8"?>
<formControlPr xmlns="http://schemas.microsoft.com/office/spreadsheetml/2009/9/main" objectType="CheckBox" fmlaLink="$H$216" lockText="1" noThreeD="1"/>
</file>

<file path=xl/ctrlProps/ctrlProp573.xml><?xml version="1.0" encoding="utf-8"?>
<formControlPr xmlns="http://schemas.microsoft.com/office/spreadsheetml/2009/9/main" objectType="CheckBox" fmlaLink="$H$217" lockText="1" noThreeD="1"/>
</file>

<file path=xl/ctrlProps/ctrlProp574.xml><?xml version="1.0" encoding="utf-8"?>
<formControlPr xmlns="http://schemas.microsoft.com/office/spreadsheetml/2009/9/main" objectType="CheckBox" fmlaLink="$H$218" lockText="1" noThreeD="1"/>
</file>

<file path=xl/ctrlProps/ctrlProp575.xml><?xml version="1.0" encoding="utf-8"?>
<formControlPr xmlns="http://schemas.microsoft.com/office/spreadsheetml/2009/9/main" objectType="CheckBox" fmlaLink="$H$219" lockText="1" noThreeD="1"/>
</file>

<file path=xl/ctrlProps/ctrlProp576.xml><?xml version="1.0" encoding="utf-8"?>
<formControlPr xmlns="http://schemas.microsoft.com/office/spreadsheetml/2009/9/main" objectType="CheckBox" fmlaLink="$H$220" lockText="1" noThreeD="1"/>
</file>

<file path=xl/ctrlProps/ctrlProp577.xml><?xml version="1.0" encoding="utf-8"?>
<formControlPr xmlns="http://schemas.microsoft.com/office/spreadsheetml/2009/9/main" objectType="CheckBox" fmlaLink="$K$216" lockText="1" noThreeD="1"/>
</file>

<file path=xl/ctrlProps/ctrlProp578.xml><?xml version="1.0" encoding="utf-8"?>
<formControlPr xmlns="http://schemas.microsoft.com/office/spreadsheetml/2009/9/main" objectType="CheckBox" fmlaLink="$K$217" lockText="1" noThreeD="1"/>
</file>

<file path=xl/ctrlProps/ctrlProp579.xml><?xml version="1.0" encoding="utf-8"?>
<formControlPr xmlns="http://schemas.microsoft.com/office/spreadsheetml/2009/9/main" objectType="CheckBox" fmlaLink="$K$218" lockText="1" noThreeD="1"/>
</file>

<file path=xl/ctrlProps/ctrlProp58.xml><?xml version="1.0" encoding="utf-8"?>
<formControlPr xmlns="http://schemas.microsoft.com/office/spreadsheetml/2009/9/main" objectType="CheckBox" fmlaLink="$H$30" lockText="1" noThreeD="1"/>
</file>

<file path=xl/ctrlProps/ctrlProp580.xml><?xml version="1.0" encoding="utf-8"?>
<formControlPr xmlns="http://schemas.microsoft.com/office/spreadsheetml/2009/9/main" objectType="CheckBox" fmlaLink="$K$219" lockText="1" noThreeD="1"/>
</file>

<file path=xl/ctrlProps/ctrlProp581.xml><?xml version="1.0" encoding="utf-8"?>
<formControlPr xmlns="http://schemas.microsoft.com/office/spreadsheetml/2009/9/main" objectType="CheckBox" fmlaLink="$K$220" lockText="1" noThreeD="1"/>
</file>

<file path=xl/ctrlProps/ctrlProp582.xml><?xml version="1.0" encoding="utf-8"?>
<formControlPr xmlns="http://schemas.microsoft.com/office/spreadsheetml/2009/9/main" objectType="CheckBox" fmlaLink="$N$216" lockText="1" noThreeD="1"/>
</file>

<file path=xl/ctrlProps/ctrlProp583.xml><?xml version="1.0" encoding="utf-8"?>
<formControlPr xmlns="http://schemas.microsoft.com/office/spreadsheetml/2009/9/main" objectType="CheckBox" fmlaLink="$N$217" lockText="1" noThreeD="1"/>
</file>

<file path=xl/ctrlProps/ctrlProp584.xml><?xml version="1.0" encoding="utf-8"?>
<formControlPr xmlns="http://schemas.microsoft.com/office/spreadsheetml/2009/9/main" objectType="CheckBox" fmlaLink="$N$218" lockText="1" noThreeD="1"/>
</file>

<file path=xl/ctrlProps/ctrlProp585.xml><?xml version="1.0" encoding="utf-8"?>
<formControlPr xmlns="http://schemas.microsoft.com/office/spreadsheetml/2009/9/main" objectType="CheckBox" fmlaLink="$N$219" lockText="1" noThreeD="1"/>
</file>

<file path=xl/ctrlProps/ctrlProp586.xml><?xml version="1.0" encoding="utf-8"?>
<formControlPr xmlns="http://schemas.microsoft.com/office/spreadsheetml/2009/9/main" objectType="CheckBox" fmlaLink="$N$220" lockText="1" noThreeD="1"/>
</file>

<file path=xl/ctrlProps/ctrlProp587.xml><?xml version="1.0" encoding="utf-8"?>
<formControlPr xmlns="http://schemas.microsoft.com/office/spreadsheetml/2009/9/main" objectType="CheckBox" fmlaLink="$Q$218" lockText="1" noThreeD="1"/>
</file>

<file path=xl/ctrlProps/ctrlProp588.xml><?xml version="1.0" encoding="utf-8"?>
<formControlPr xmlns="http://schemas.microsoft.com/office/spreadsheetml/2009/9/main" objectType="CheckBox" fmlaLink="$Q$220" lockText="1" noThreeD="1"/>
</file>

<file path=xl/ctrlProps/ctrlProp589.xml><?xml version="1.0" encoding="utf-8"?>
<formControlPr xmlns="http://schemas.microsoft.com/office/spreadsheetml/2009/9/main" objectType="CheckBox" fmlaLink="$T$218" lockText="1" noThreeD="1"/>
</file>

<file path=xl/ctrlProps/ctrlProp59.xml><?xml version="1.0" encoding="utf-8"?>
<formControlPr xmlns="http://schemas.microsoft.com/office/spreadsheetml/2009/9/main" objectType="CheckBox" fmlaLink="$K$29" lockText="1" noThreeD="1"/>
</file>

<file path=xl/ctrlProps/ctrlProp590.xml><?xml version="1.0" encoding="utf-8"?>
<formControlPr xmlns="http://schemas.microsoft.com/office/spreadsheetml/2009/9/main" objectType="CheckBox" fmlaLink="$H$222" lockText="1" noThreeD="1"/>
</file>

<file path=xl/ctrlProps/ctrlProp591.xml><?xml version="1.0" encoding="utf-8"?>
<formControlPr xmlns="http://schemas.microsoft.com/office/spreadsheetml/2009/9/main" objectType="CheckBox" fmlaLink="$H$223" lockText="1" noThreeD="1"/>
</file>

<file path=xl/ctrlProps/ctrlProp592.xml><?xml version="1.0" encoding="utf-8"?>
<formControlPr xmlns="http://schemas.microsoft.com/office/spreadsheetml/2009/9/main" objectType="CheckBox" fmlaLink="$H$224" lockText="1" noThreeD="1"/>
</file>

<file path=xl/ctrlProps/ctrlProp593.xml><?xml version="1.0" encoding="utf-8"?>
<formControlPr xmlns="http://schemas.microsoft.com/office/spreadsheetml/2009/9/main" objectType="CheckBox" fmlaLink="$H$225" lockText="1" noThreeD="1"/>
</file>

<file path=xl/ctrlProps/ctrlProp594.xml><?xml version="1.0" encoding="utf-8"?>
<formControlPr xmlns="http://schemas.microsoft.com/office/spreadsheetml/2009/9/main" objectType="CheckBox" fmlaLink="$H$226" lockText="1" noThreeD="1"/>
</file>

<file path=xl/ctrlProps/ctrlProp595.xml><?xml version="1.0" encoding="utf-8"?>
<formControlPr xmlns="http://schemas.microsoft.com/office/spreadsheetml/2009/9/main" objectType="CheckBox" fmlaLink="$K$222" lockText="1" noThreeD="1"/>
</file>

<file path=xl/ctrlProps/ctrlProp596.xml><?xml version="1.0" encoding="utf-8"?>
<formControlPr xmlns="http://schemas.microsoft.com/office/spreadsheetml/2009/9/main" objectType="CheckBox" fmlaLink="$K$223" lockText="1" noThreeD="1"/>
</file>

<file path=xl/ctrlProps/ctrlProp597.xml><?xml version="1.0" encoding="utf-8"?>
<formControlPr xmlns="http://schemas.microsoft.com/office/spreadsheetml/2009/9/main" objectType="CheckBox" fmlaLink="$K$224" lockText="1" noThreeD="1"/>
</file>

<file path=xl/ctrlProps/ctrlProp598.xml><?xml version="1.0" encoding="utf-8"?>
<formControlPr xmlns="http://schemas.microsoft.com/office/spreadsheetml/2009/9/main" objectType="CheckBox" fmlaLink="$K$226" lockText="1" noThreeD="1"/>
</file>

<file path=xl/ctrlProps/ctrlProp599.xml><?xml version="1.0" encoding="utf-8"?>
<formControlPr xmlns="http://schemas.microsoft.com/office/spreadsheetml/2009/9/main" objectType="CheckBox" fmlaLink="$N$222" lockText="1" noThreeD="1"/>
</file>

<file path=xl/ctrlProps/ctrlProp6.xml><?xml version="1.0" encoding="utf-8"?>
<formControlPr xmlns="http://schemas.microsoft.com/office/spreadsheetml/2009/9/main" objectType="CheckBox" fmlaLink="$H$7" lockText="1" noThreeD="1"/>
</file>

<file path=xl/ctrlProps/ctrlProp60.xml><?xml version="1.0" encoding="utf-8"?>
<formControlPr xmlns="http://schemas.microsoft.com/office/spreadsheetml/2009/9/main" objectType="CheckBox" fmlaLink="$N$29" lockText="1" noThreeD="1"/>
</file>

<file path=xl/ctrlProps/ctrlProp600.xml><?xml version="1.0" encoding="utf-8"?>
<formControlPr xmlns="http://schemas.microsoft.com/office/spreadsheetml/2009/9/main" objectType="CheckBox" fmlaLink="$N$223" lockText="1" noThreeD="1"/>
</file>

<file path=xl/ctrlProps/ctrlProp601.xml><?xml version="1.0" encoding="utf-8"?>
<formControlPr xmlns="http://schemas.microsoft.com/office/spreadsheetml/2009/9/main" objectType="CheckBox" fmlaLink="$N$226" lockText="1" noThreeD="1"/>
</file>

<file path=xl/ctrlProps/ctrlProp602.xml><?xml version="1.0" encoding="utf-8"?>
<formControlPr xmlns="http://schemas.microsoft.com/office/spreadsheetml/2009/9/main" objectType="CheckBox" fmlaLink="$Q$222" lockText="1" noThreeD="1"/>
</file>

<file path=xl/ctrlProps/ctrlProp603.xml><?xml version="1.0" encoding="utf-8"?>
<formControlPr xmlns="http://schemas.microsoft.com/office/spreadsheetml/2009/9/main" objectType="CheckBox" fmlaLink="$Q$226" lockText="1" noThreeD="1"/>
</file>

<file path=xl/ctrlProps/ctrlProp604.xml><?xml version="1.0" encoding="utf-8"?>
<formControlPr xmlns="http://schemas.microsoft.com/office/spreadsheetml/2009/9/main" objectType="CheckBox" fmlaLink="$H$228" lockText="1" noThreeD="1"/>
</file>

<file path=xl/ctrlProps/ctrlProp605.xml><?xml version="1.0" encoding="utf-8"?>
<formControlPr xmlns="http://schemas.microsoft.com/office/spreadsheetml/2009/9/main" objectType="CheckBox" fmlaLink="$H$230" lockText="1" noThreeD="1"/>
</file>

<file path=xl/ctrlProps/ctrlProp606.xml><?xml version="1.0" encoding="utf-8"?>
<formControlPr xmlns="http://schemas.microsoft.com/office/spreadsheetml/2009/9/main" objectType="CheckBox" fmlaLink="$K$228" lockText="1" noThreeD="1"/>
</file>

<file path=xl/ctrlProps/ctrlProp607.xml><?xml version="1.0" encoding="utf-8"?>
<formControlPr xmlns="http://schemas.microsoft.com/office/spreadsheetml/2009/9/main" objectType="CheckBox" fmlaLink="$K$230" lockText="1" noThreeD="1"/>
</file>

<file path=xl/ctrlProps/ctrlProp608.xml><?xml version="1.0" encoding="utf-8"?>
<formControlPr xmlns="http://schemas.microsoft.com/office/spreadsheetml/2009/9/main" objectType="CheckBox" fmlaLink="$N$228" lockText="1" noThreeD="1"/>
</file>

<file path=xl/ctrlProps/ctrlProp609.xml><?xml version="1.0" encoding="utf-8"?>
<formControlPr xmlns="http://schemas.microsoft.com/office/spreadsheetml/2009/9/main" objectType="CheckBox" fmlaLink="$Q$228" lockText="1" noThreeD="1"/>
</file>

<file path=xl/ctrlProps/ctrlProp61.xml><?xml version="1.0" encoding="utf-8"?>
<formControlPr xmlns="http://schemas.microsoft.com/office/spreadsheetml/2009/9/main" objectType="CheckBox" fmlaLink="$Q$29" lockText="1" noThreeD="1"/>
</file>

<file path=xl/ctrlProps/ctrlProp610.xml><?xml version="1.0" encoding="utf-8"?>
<formControlPr xmlns="http://schemas.microsoft.com/office/spreadsheetml/2009/9/main" objectType="CheckBox" fmlaLink="$T$228" lockText="1" noThreeD="1"/>
</file>

<file path=xl/ctrlProps/ctrlProp611.xml><?xml version="1.0" encoding="utf-8"?>
<formControlPr xmlns="http://schemas.microsoft.com/office/spreadsheetml/2009/9/main" objectType="CheckBox" fmlaLink="$H$231" lockText="1" noThreeD="1"/>
</file>

<file path=xl/ctrlProps/ctrlProp612.xml><?xml version="1.0" encoding="utf-8"?>
<formControlPr xmlns="http://schemas.microsoft.com/office/spreadsheetml/2009/9/main" objectType="CheckBox" fmlaLink="$K$231" lockText="1" noThreeD="1"/>
</file>

<file path=xl/ctrlProps/ctrlProp613.xml><?xml version="1.0" encoding="utf-8"?>
<formControlPr xmlns="http://schemas.microsoft.com/office/spreadsheetml/2009/9/main" objectType="CheckBox" fmlaLink="$N$231" lockText="1" noThreeD="1"/>
</file>

<file path=xl/ctrlProps/ctrlProp614.xml><?xml version="1.0" encoding="utf-8"?>
<formControlPr xmlns="http://schemas.microsoft.com/office/spreadsheetml/2009/9/main" objectType="CheckBox" fmlaLink="$Q$231" lockText="1" noThreeD="1"/>
</file>

<file path=xl/ctrlProps/ctrlProp615.xml><?xml version="1.0" encoding="utf-8"?>
<formControlPr xmlns="http://schemas.microsoft.com/office/spreadsheetml/2009/9/main" objectType="CheckBox" fmlaLink="$H$232" lockText="1" noThreeD="1"/>
</file>

<file path=xl/ctrlProps/ctrlProp616.xml><?xml version="1.0" encoding="utf-8"?>
<formControlPr xmlns="http://schemas.microsoft.com/office/spreadsheetml/2009/9/main" objectType="CheckBox" fmlaLink="$K$232" lockText="1" noThreeD="1"/>
</file>

<file path=xl/ctrlProps/ctrlProp617.xml><?xml version="1.0" encoding="utf-8"?>
<formControlPr xmlns="http://schemas.microsoft.com/office/spreadsheetml/2009/9/main" objectType="CheckBox" fmlaLink="$N$232" lockText="1" noThreeD="1"/>
</file>

<file path=xl/ctrlProps/ctrlProp618.xml><?xml version="1.0" encoding="utf-8"?>
<formControlPr xmlns="http://schemas.microsoft.com/office/spreadsheetml/2009/9/main" objectType="CheckBox" fmlaLink="$Q$232" lockText="1" noThreeD="1"/>
</file>

<file path=xl/ctrlProps/ctrlProp619.xml><?xml version="1.0" encoding="utf-8"?>
<formControlPr xmlns="http://schemas.microsoft.com/office/spreadsheetml/2009/9/main" objectType="CheckBox" fmlaLink="$H$234" lockText="1" noThreeD="1"/>
</file>

<file path=xl/ctrlProps/ctrlProp62.xml><?xml version="1.0" encoding="utf-8"?>
<formControlPr xmlns="http://schemas.microsoft.com/office/spreadsheetml/2009/9/main" objectType="CheckBox" fmlaLink="$T$29" lockText="1" noThreeD="1"/>
</file>

<file path=xl/ctrlProps/ctrlProp620.xml><?xml version="1.0" encoding="utf-8"?>
<formControlPr xmlns="http://schemas.microsoft.com/office/spreadsheetml/2009/9/main" objectType="CheckBox" fmlaLink="$H$235" lockText="1" noThreeD="1"/>
</file>

<file path=xl/ctrlProps/ctrlProp621.xml><?xml version="1.0" encoding="utf-8"?>
<formControlPr xmlns="http://schemas.microsoft.com/office/spreadsheetml/2009/9/main" objectType="CheckBox" fmlaLink="$K$235" lockText="1" noThreeD="1"/>
</file>

<file path=xl/ctrlProps/ctrlProp622.xml><?xml version="1.0" encoding="utf-8"?>
<formControlPr xmlns="http://schemas.microsoft.com/office/spreadsheetml/2009/9/main" objectType="CheckBox" fmlaLink="$N$235" lockText="1" noThreeD="1"/>
</file>

<file path=xl/ctrlProps/ctrlProp623.xml><?xml version="1.0" encoding="utf-8"?>
<formControlPr xmlns="http://schemas.microsoft.com/office/spreadsheetml/2009/9/main" objectType="CheckBox" fmlaLink="$H$236" lockText="1" noThreeD="1"/>
</file>

<file path=xl/ctrlProps/ctrlProp624.xml><?xml version="1.0" encoding="utf-8"?>
<formControlPr xmlns="http://schemas.microsoft.com/office/spreadsheetml/2009/9/main" objectType="CheckBox" fmlaLink="$H$237" lockText="1" noThreeD="1"/>
</file>

<file path=xl/ctrlProps/ctrlProp625.xml><?xml version="1.0" encoding="utf-8"?>
<formControlPr xmlns="http://schemas.microsoft.com/office/spreadsheetml/2009/9/main" objectType="CheckBox" fmlaLink="$H$239" lockText="1" noThreeD="1"/>
</file>

<file path=xl/ctrlProps/ctrlProp626.xml><?xml version="1.0" encoding="utf-8"?>
<formControlPr xmlns="http://schemas.microsoft.com/office/spreadsheetml/2009/9/main" objectType="CheckBox" fmlaLink="$K$236" lockText="1" noThreeD="1"/>
</file>

<file path=xl/ctrlProps/ctrlProp627.xml><?xml version="1.0" encoding="utf-8"?>
<formControlPr xmlns="http://schemas.microsoft.com/office/spreadsheetml/2009/9/main" objectType="CheckBox" fmlaLink="$K$237" lockText="1" noThreeD="1"/>
</file>

<file path=xl/ctrlProps/ctrlProp628.xml><?xml version="1.0" encoding="utf-8"?>
<formControlPr xmlns="http://schemas.microsoft.com/office/spreadsheetml/2009/9/main" objectType="CheckBox" fmlaLink="$K$238" lockText="1" noThreeD="1"/>
</file>

<file path=xl/ctrlProps/ctrlProp629.xml><?xml version="1.0" encoding="utf-8"?>
<formControlPr xmlns="http://schemas.microsoft.com/office/spreadsheetml/2009/9/main" objectType="CheckBox" fmlaLink="$N$236" lockText="1" noThreeD="1"/>
</file>

<file path=xl/ctrlProps/ctrlProp63.xml><?xml version="1.0" encoding="utf-8"?>
<formControlPr xmlns="http://schemas.microsoft.com/office/spreadsheetml/2009/9/main" objectType="CheckBox" fmlaLink="$H$31" lockText="1" noThreeD="1"/>
</file>

<file path=xl/ctrlProps/ctrlProp630.xml><?xml version="1.0" encoding="utf-8"?>
<formControlPr xmlns="http://schemas.microsoft.com/office/spreadsheetml/2009/9/main" objectType="CheckBox" fmlaLink="$N$237" lockText="1" noThreeD="1"/>
</file>

<file path=xl/ctrlProps/ctrlProp631.xml><?xml version="1.0" encoding="utf-8"?>
<formControlPr xmlns="http://schemas.microsoft.com/office/spreadsheetml/2009/9/main" objectType="CheckBox" fmlaLink="$N$238" lockText="1" noThreeD="1"/>
</file>

<file path=xl/ctrlProps/ctrlProp632.xml><?xml version="1.0" encoding="utf-8"?>
<formControlPr xmlns="http://schemas.microsoft.com/office/spreadsheetml/2009/9/main" objectType="CheckBox" fmlaLink="$Q$236" lockText="1" noThreeD="1"/>
</file>

<file path=xl/ctrlProps/ctrlProp633.xml><?xml version="1.0" encoding="utf-8"?>
<formControlPr xmlns="http://schemas.microsoft.com/office/spreadsheetml/2009/9/main" objectType="CheckBox" fmlaLink="$Q$237" lockText="1" noThreeD="1"/>
</file>

<file path=xl/ctrlProps/ctrlProp634.xml><?xml version="1.0" encoding="utf-8"?>
<formControlPr xmlns="http://schemas.microsoft.com/office/spreadsheetml/2009/9/main" objectType="CheckBox" fmlaLink="$Q$238" lockText="1" noThreeD="1"/>
</file>

<file path=xl/ctrlProps/ctrlProp635.xml><?xml version="1.0" encoding="utf-8"?>
<formControlPr xmlns="http://schemas.microsoft.com/office/spreadsheetml/2009/9/main" objectType="CheckBox" fmlaLink="$T$236" lockText="1" noThreeD="1"/>
</file>

<file path=xl/ctrlProps/ctrlProp636.xml><?xml version="1.0" encoding="utf-8"?>
<formControlPr xmlns="http://schemas.microsoft.com/office/spreadsheetml/2009/9/main" objectType="CheckBox" fmlaLink="$T$237" lockText="1" noThreeD="1"/>
</file>

<file path=xl/ctrlProps/ctrlProp637.xml><?xml version="1.0" encoding="utf-8"?>
<formControlPr xmlns="http://schemas.microsoft.com/office/spreadsheetml/2009/9/main" objectType="CheckBox" fmlaLink="$T$238" lockText="1" noThreeD="1"/>
</file>

<file path=xl/ctrlProps/ctrlProp638.xml><?xml version="1.0" encoding="utf-8"?>
<formControlPr xmlns="http://schemas.microsoft.com/office/spreadsheetml/2009/9/main" objectType="CheckBox" fmlaLink="$H$240" lockText="1" noThreeD="1"/>
</file>

<file path=xl/ctrlProps/ctrlProp639.xml><?xml version="1.0" encoding="utf-8"?>
<formControlPr xmlns="http://schemas.microsoft.com/office/spreadsheetml/2009/9/main" objectType="CheckBox" fmlaLink="$H$241" lockText="1" noThreeD="1"/>
</file>

<file path=xl/ctrlProps/ctrlProp64.xml><?xml version="1.0" encoding="utf-8"?>
<formControlPr xmlns="http://schemas.microsoft.com/office/spreadsheetml/2009/9/main" objectType="CheckBox" fmlaLink="$K$31" lockText="1" noThreeD="1"/>
</file>

<file path=xl/ctrlProps/ctrlProp640.xml><?xml version="1.0" encoding="utf-8"?>
<formControlPr xmlns="http://schemas.microsoft.com/office/spreadsheetml/2009/9/main" objectType="CheckBox" fmlaLink="$K$240" lockText="1" noThreeD="1"/>
</file>

<file path=xl/ctrlProps/ctrlProp641.xml><?xml version="1.0" encoding="utf-8"?>
<formControlPr xmlns="http://schemas.microsoft.com/office/spreadsheetml/2009/9/main" objectType="CheckBox" fmlaLink="$K$241" lockText="1" noThreeD="1"/>
</file>

<file path=xl/ctrlProps/ctrlProp642.xml><?xml version="1.0" encoding="utf-8"?>
<formControlPr xmlns="http://schemas.microsoft.com/office/spreadsheetml/2009/9/main" objectType="CheckBox" fmlaLink="$N$240" lockText="1" noThreeD="1"/>
</file>

<file path=xl/ctrlProps/ctrlProp643.xml><?xml version="1.0" encoding="utf-8"?>
<formControlPr xmlns="http://schemas.microsoft.com/office/spreadsheetml/2009/9/main" objectType="CheckBox" fmlaLink="$Q$240" lockText="1" noThreeD="1"/>
</file>

<file path=xl/ctrlProps/ctrlProp644.xml><?xml version="1.0" encoding="utf-8"?>
<formControlPr xmlns="http://schemas.microsoft.com/office/spreadsheetml/2009/9/main" objectType="CheckBox" fmlaLink="$T$240" lockText="1" noThreeD="1"/>
</file>

<file path=xl/ctrlProps/ctrlProp645.xml><?xml version="1.0" encoding="utf-8"?>
<formControlPr xmlns="http://schemas.microsoft.com/office/spreadsheetml/2009/9/main" objectType="CheckBox" fmlaLink="$H$243" lockText="1" noThreeD="1"/>
</file>

<file path=xl/ctrlProps/ctrlProp646.xml><?xml version="1.0" encoding="utf-8"?>
<formControlPr xmlns="http://schemas.microsoft.com/office/spreadsheetml/2009/9/main" objectType="CheckBox" fmlaLink="$H$244" lockText="1" noThreeD="1"/>
</file>

<file path=xl/ctrlProps/ctrlProp647.xml><?xml version="1.0" encoding="utf-8"?>
<formControlPr xmlns="http://schemas.microsoft.com/office/spreadsheetml/2009/9/main" objectType="CheckBox" fmlaLink="$K$243" lockText="1" noThreeD="1"/>
</file>

<file path=xl/ctrlProps/ctrlProp648.xml><?xml version="1.0" encoding="utf-8"?>
<formControlPr xmlns="http://schemas.microsoft.com/office/spreadsheetml/2009/9/main" objectType="CheckBox" fmlaLink="$K$244" lockText="1" noThreeD="1"/>
</file>

<file path=xl/ctrlProps/ctrlProp649.xml><?xml version="1.0" encoding="utf-8"?>
<formControlPr xmlns="http://schemas.microsoft.com/office/spreadsheetml/2009/9/main" objectType="CheckBox" fmlaLink="$H$246" lockText="1" noThreeD="1"/>
</file>

<file path=xl/ctrlProps/ctrlProp65.xml><?xml version="1.0" encoding="utf-8"?>
<formControlPr xmlns="http://schemas.microsoft.com/office/spreadsheetml/2009/9/main" objectType="CheckBox" fmlaLink="$N$31" lockText="1" noThreeD="1"/>
</file>

<file path=xl/ctrlProps/ctrlProp650.xml><?xml version="1.0" encoding="utf-8"?>
<formControlPr xmlns="http://schemas.microsoft.com/office/spreadsheetml/2009/9/main" objectType="CheckBox" fmlaLink="$H$247" lockText="1" noThreeD="1"/>
</file>

<file path=xl/ctrlProps/ctrlProp651.xml><?xml version="1.0" encoding="utf-8"?>
<formControlPr xmlns="http://schemas.microsoft.com/office/spreadsheetml/2009/9/main" objectType="CheckBox" fmlaLink="$H$248" lockText="1" noThreeD="1"/>
</file>

<file path=xl/ctrlProps/ctrlProp652.xml><?xml version="1.0" encoding="utf-8"?>
<formControlPr xmlns="http://schemas.microsoft.com/office/spreadsheetml/2009/9/main" objectType="CheckBox" fmlaLink="$H$249" lockText="1" noThreeD="1"/>
</file>

<file path=xl/ctrlProps/ctrlProp653.xml><?xml version="1.0" encoding="utf-8"?>
<formControlPr xmlns="http://schemas.microsoft.com/office/spreadsheetml/2009/9/main" objectType="CheckBox" fmlaLink="$H$252" lockText="1" noThreeD="1"/>
</file>

<file path=xl/ctrlProps/ctrlProp654.xml><?xml version="1.0" encoding="utf-8"?>
<formControlPr xmlns="http://schemas.microsoft.com/office/spreadsheetml/2009/9/main" objectType="CheckBox" fmlaLink="$K$246" lockText="1" noThreeD="1"/>
</file>

<file path=xl/ctrlProps/ctrlProp655.xml><?xml version="1.0" encoding="utf-8"?>
<formControlPr xmlns="http://schemas.microsoft.com/office/spreadsheetml/2009/9/main" objectType="CheckBox" fmlaLink="$K$249" lockText="1" noThreeD="1"/>
</file>

<file path=xl/ctrlProps/ctrlProp656.xml><?xml version="1.0" encoding="utf-8"?>
<formControlPr xmlns="http://schemas.microsoft.com/office/spreadsheetml/2009/9/main" objectType="CheckBox" fmlaLink="$K$250" lockText="1" noThreeD="1"/>
</file>

<file path=xl/ctrlProps/ctrlProp657.xml><?xml version="1.0" encoding="utf-8"?>
<formControlPr xmlns="http://schemas.microsoft.com/office/spreadsheetml/2009/9/main" objectType="CheckBox" fmlaLink="$N$246" lockText="1" noThreeD="1"/>
</file>

<file path=xl/ctrlProps/ctrlProp658.xml><?xml version="1.0" encoding="utf-8"?>
<formControlPr xmlns="http://schemas.microsoft.com/office/spreadsheetml/2009/9/main" objectType="CheckBox" fmlaLink="$Q$246" lockText="1" noThreeD="1"/>
</file>

<file path=xl/ctrlProps/ctrlProp659.xml><?xml version="1.0" encoding="utf-8"?>
<formControlPr xmlns="http://schemas.microsoft.com/office/spreadsheetml/2009/9/main" objectType="CheckBox" fmlaLink="$H$254" lockText="1" noThreeD="1"/>
</file>

<file path=xl/ctrlProps/ctrlProp66.xml><?xml version="1.0" encoding="utf-8"?>
<formControlPr xmlns="http://schemas.microsoft.com/office/spreadsheetml/2009/9/main" objectType="CheckBox" fmlaLink="$Q$31" lockText="1" noThreeD="1"/>
</file>

<file path=xl/ctrlProps/ctrlProp660.xml><?xml version="1.0" encoding="utf-8"?>
<formControlPr xmlns="http://schemas.microsoft.com/office/spreadsheetml/2009/9/main" objectType="CheckBox" fmlaLink="$H$255" lockText="1" noThreeD="1"/>
</file>

<file path=xl/ctrlProps/ctrlProp661.xml><?xml version="1.0" encoding="utf-8"?>
<formControlPr xmlns="http://schemas.microsoft.com/office/spreadsheetml/2009/9/main" objectType="CheckBox" fmlaLink="$K$254" lockText="1" noThreeD="1"/>
</file>

<file path=xl/ctrlProps/ctrlProp662.xml><?xml version="1.0" encoding="utf-8"?>
<formControlPr xmlns="http://schemas.microsoft.com/office/spreadsheetml/2009/9/main" objectType="CheckBox" fmlaLink="$N$254" lockText="1" noThreeD="1"/>
</file>

<file path=xl/ctrlProps/ctrlProp663.xml><?xml version="1.0" encoding="utf-8"?>
<formControlPr xmlns="http://schemas.microsoft.com/office/spreadsheetml/2009/9/main" objectType="CheckBox" fmlaLink="$H$256" lockText="1" noThreeD="1"/>
</file>

<file path=xl/ctrlProps/ctrlProp664.xml><?xml version="1.0" encoding="utf-8"?>
<formControlPr xmlns="http://schemas.microsoft.com/office/spreadsheetml/2009/9/main" objectType="CheckBox" fmlaLink="$H$257" lockText="1" noThreeD="1"/>
</file>

<file path=xl/ctrlProps/ctrlProp665.xml><?xml version="1.0" encoding="utf-8"?>
<formControlPr xmlns="http://schemas.microsoft.com/office/spreadsheetml/2009/9/main" objectType="CheckBox" fmlaLink="$H$258" lockText="1" noThreeD="1"/>
</file>

<file path=xl/ctrlProps/ctrlProp666.xml><?xml version="1.0" encoding="utf-8"?>
<formControlPr xmlns="http://schemas.microsoft.com/office/spreadsheetml/2009/9/main" objectType="CheckBox" fmlaLink="$K$256" lockText="1" noThreeD="1"/>
</file>

<file path=xl/ctrlProps/ctrlProp667.xml><?xml version="1.0" encoding="utf-8"?>
<formControlPr xmlns="http://schemas.microsoft.com/office/spreadsheetml/2009/9/main" objectType="CheckBox" fmlaLink="$K$257" lockText="1" noThreeD="1"/>
</file>

<file path=xl/ctrlProps/ctrlProp668.xml><?xml version="1.0" encoding="utf-8"?>
<formControlPr xmlns="http://schemas.microsoft.com/office/spreadsheetml/2009/9/main" objectType="CheckBox" fmlaLink="$N$256" lockText="1" noThreeD="1"/>
</file>

<file path=xl/ctrlProps/ctrlProp669.xml><?xml version="1.0" encoding="utf-8"?>
<formControlPr xmlns="http://schemas.microsoft.com/office/spreadsheetml/2009/9/main" objectType="CheckBox" fmlaLink="$N$257" lockText="1" noThreeD="1"/>
</file>

<file path=xl/ctrlProps/ctrlProp67.xml><?xml version="1.0" encoding="utf-8"?>
<formControlPr xmlns="http://schemas.microsoft.com/office/spreadsheetml/2009/9/main" objectType="CheckBox" fmlaLink="$H$32" lockText="1" noThreeD="1"/>
</file>

<file path=xl/ctrlProps/ctrlProp670.xml><?xml version="1.0" encoding="utf-8"?>
<formControlPr xmlns="http://schemas.microsoft.com/office/spreadsheetml/2009/9/main" objectType="CheckBox" fmlaLink="$Q$256" lockText="1" noThreeD="1"/>
</file>

<file path=xl/ctrlProps/ctrlProp671.xml><?xml version="1.0" encoding="utf-8"?>
<formControlPr xmlns="http://schemas.microsoft.com/office/spreadsheetml/2009/9/main" objectType="CheckBox" fmlaLink="$Q$257" lockText="1" noThreeD="1"/>
</file>

<file path=xl/ctrlProps/ctrlProp672.xml><?xml version="1.0" encoding="utf-8"?>
<formControlPr xmlns="http://schemas.microsoft.com/office/spreadsheetml/2009/9/main" objectType="CheckBox" fmlaLink="$T$256" lockText="1" noThreeD="1"/>
</file>

<file path=xl/ctrlProps/ctrlProp673.xml><?xml version="1.0" encoding="utf-8"?>
<formControlPr xmlns="http://schemas.microsoft.com/office/spreadsheetml/2009/9/main" objectType="CheckBox" fmlaLink="$T$257" lockText="1" noThreeD="1"/>
</file>

<file path=xl/ctrlProps/ctrlProp674.xml><?xml version="1.0" encoding="utf-8"?>
<formControlPr xmlns="http://schemas.microsoft.com/office/spreadsheetml/2009/9/main" objectType="CheckBox" fmlaLink="$H$259" lockText="1" noThreeD="1"/>
</file>

<file path=xl/ctrlProps/ctrlProp675.xml><?xml version="1.0" encoding="utf-8"?>
<formControlPr xmlns="http://schemas.microsoft.com/office/spreadsheetml/2009/9/main" objectType="CheckBox" fmlaLink="$H$260" lockText="1" noThreeD="1"/>
</file>

<file path=xl/ctrlProps/ctrlProp676.xml><?xml version="1.0" encoding="utf-8"?>
<formControlPr xmlns="http://schemas.microsoft.com/office/spreadsheetml/2009/9/main" objectType="CheckBox" fmlaLink="$H$261" lockText="1" noThreeD="1"/>
</file>

<file path=xl/ctrlProps/ctrlProp677.xml><?xml version="1.0" encoding="utf-8"?>
<formControlPr xmlns="http://schemas.microsoft.com/office/spreadsheetml/2009/9/main" objectType="CheckBox" fmlaLink="$K$259" lockText="1" noThreeD="1"/>
</file>

<file path=xl/ctrlProps/ctrlProp678.xml><?xml version="1.0" encoding="utf-8"?>
<formControlPr xmlns="http://schemas.microsoft.com/office/spreadsheetml/2009/9/main" objectType="CheckBox" fmlaLink="$K$260" lockText="1" noThreeD="1"/>
</file>

<file path=xl/ctrlProps/ctrlProp679.xml><?xml version="1.0" encoding="utf-8"?>
<formControlPr xmlns="http://schemas.microsoft.com/office/spreadsheetml/2009/9/main" objectType="CheckBox" fmlaLink="$K$261" lockText="1" noThreeD="1"/>
</file>

<file path=xl/ctrlProps/ctrlProp68.xml><?xml version="1.0" encoding="utf-8"?>
<formControlPr xmlns="http://schemas.microsoft.com/office/spreadsheetml/2009/9/main" objectType="CheckBox" fmlaLink="$H$33" lockText="1" noThreeD="1"/>
</file>

<file path=xl/ctrlProps/ctrlProp680.xml><?xml version="1.0" encoding="utf-8"?>
<formControlPr xmlns="http://schemas.microsoft.com/office/spreadsheetml/2009/9/main" objectType="CheckBox" fmlaLink="$N$259" lockText="1" noThreeD="1"/>
</file>

<file path=xl/ctrlProps/ctrlProp681.xml><?xml version="1.0" encoding="utf-8"?>
<formControlPr xmlns="http://schemas.microsoft.com/office/spreadsheetml/2009/9/main" objectType="CheckBox" fmlaLink="$N$260" lockText="1" noThreeD="1"/>
</file>

<file path=xl/ctrlProps/ctrlProp682.xml><?xml version="1.0" encoding="utf-8"?>
<formControlPr xmlns="http://schemas.microsoft.com/office/spreadsheetml/2009/9/main" objectType="CheckBox" fmlaLink="$N$261" lockText="1" noThreeD="1"/>
</file>

<file path=xl/ctrlProps/ctrlProp683.xml><?xml version="1.0" encoding="utf-8"?>
<formControlPr xmlns="http://schemas.microsoft.com/office/spreadsheetml/2009/9/main" objectType="CheckBox" fmlaLink="$Q$259" lockText="1" noThreeD="1"/>
</file>

<file path=xl/ctrlProps/ctrlProp684.xml><?xml version="1.0" encoding="utf-8"?>
<formControlPr xmlns="http://schemas.microsoft.com/office/spreadsheetml/2009/9/main" objectType="CheckBox" fmlaLink="$Q$261" lockText="1" noThreeD="1"/>
</file>

<file path=xl/ctrlProps/ctrlProp685.xml><?xml version="1.0" encoding="utf-8"?>
<formControlPr xmlns="http://schemas.microsoft.com/office/spreadsheetml/2009/9/main" objectType="CheckBox" fmlaLink="$T$259" lockText="1" noThreeD="1"/>
</file>

<file path=xl/ctrlProps/ctrlProp686.xml><?xml version="1.0" encoding="utf-8"?>
<formControlPr xmlns="http://schemas.microsoft.com/office/spreadsheetml/2009/9/main" objectType="CheckBox" fmlaLink="$H$263" lockText="1" noThreeD="1"/>
</file>

<file path=xl/ctrlProps/ctrlProp687.xml><?xml version="1.0" encoding="utf-8"?>
<formControlPr xmlns="http://schemas.microsoft.com/office/spreadsheetml/2009/9/main" objectType="CheckBox" fmlaLink="$H$265" lockText="1" noThreeD="1"/>
</file>

<file path=xl/ctrlProps/ctrlProp688.xml><?xml version="1.0" encoding="utf-8"?>
<formControlPr xmlns="http://schemas.microsoft.com/office/spreadsheetml/2009/9/main" objectType="CheckBox" fmlaLink="$H$266" lockText="1" noThreeD="1"/>
</file>

<file path=xl/ctrlProps/ctrlProp689.xml><?xml version="1.0" encoding="utf-8"?>
<formControlPr xmlns="http://schemas.microsoft.com/office/spreadsheetml/2009/9/main" objectType="CheckBox" fmlaLink="$H$267" lockText="1" noThreeD="1"/>
</file>

<file path=xl/ctrlProps/ctrlProp69.xml><?xml version="1.0" encoding="utf-8"?>
<formControlPr xmlns="http://schemas.microsoft.com/office/spreadsheetml/2009/9/main" objectType="CheckBox" fmlaLink="$K$32" lockText="1" noThreeD="1"/>
</file>

<file path=xl/ctrlProps/ctrlProp690.xml><?xml version="1.0" encoding="utf-8"?>
<formControlPr xmlns="http://schemas.microsoft.com/office/spreadsheetml/2009/9/main" objectType="CheckBox" fmlaLink="$H$268" lockText="1" noThreeD="1"/>
</file>

<file path=xl/ctrlProps/ctrlProp691.xml><?xml version="1.0" encoding="utf-8"?>
<formControlPr xmlns="http://schemas.microsoft.com/office/spreadsheetml/2009/9/main" objectType="CheckBox" fmlaLink="$H$269" lockText="1" noThreeD="1"/>
</file>

<file path=xl/ctrlProps/ctrlProp692.xml><?xml version="1.0" encoding="utf-8"?>
<formControlPr xmlns="http://schemas.microsoft.com/office/spreadsheetml/2009/9/main" objectType="CheckBox" fmlaLink="$K$266" lockText="1" noThreeD="1"/>
</file>

<file path=xl/ctrlProps/ctrlProp693.xml><?xml version="1.0" encoding="utf-8"?>
<formControlPr xmlns="http://schemas.microsoft.com/office/spreadsheetml/2009/9/main" objectType="CheckBox" fmlaLink="$K$269" lockText="1" noThreeD="1"/>
</file>

<file path=xl/ctrlProps/ctrlProp694.xml><?xml version="1.0" encoding="utf-8"?>
<formControlPr xmlns="http://schemas.microsoft.com/office/spreadsheetml/2009/9/main" objectType="CheckBox" fmlaLink="$N$266" lockText="1" noThreeD="1"/>
</file>

<file path=xl/ctrlProps/ctrlProp695.xml><?xml version="1.0" encoding="utf-8"?>
<formControlPr xmlns="http://schemas.microsoft.com/office/spreadsheetml/2009/9/main" objectType="CheckBox" fmlaLink="$H$271" lockText="1" noThreeD="1"/>
</file>

<file path=xl/ctrlProps/ctrlProp696.xml><?xml version="1.0" encoding="utf-8"?>
<formControlPr xmlns="http://schemas.microsoft.com/office/spreadsheetml/2009/9/main" objectType="CheckBox" fmlaLink="$H$272" lockText="1" noThreeD="1"/>
</file>

<file path=xl/ctrlProps/ctrlProp697.xml><?xml version="1.0" encoding="utf-8"?>
<formControlPr xmlns="http://schemas.microsoft.com/office/spreadsheetml/2009/9/main" objectType="CheckBox" fmlaLink="$H$273" lockText="1" noThreeD="1"/>
</file>

<file path=xl/ctrlProps/ctrlProp698.xml><?xml version="1.0" encoding="utf-8"?>
<formControlPr xmlns="http://schemas.microsoft.com/office/spreadsheetml/2009/9/main" objectType="CheckBox" fmlaLink="$H$275" lockText="1" noThreeD="1"/>
</file>

<file path=xl/ctrlProps/ctrlProp699.xml><?xml version="1.0" encoding="utf-8"?>
<formControlPr xmlns="http://schemas.microsoft.com/office/spreadsheetml/2009/9/main" objectType="CheckBox" fmlaLink="$K$275" lockText="1" noThreeD="1"/>
</file>

<file path=xl/ctrlProps/ctrlProp7.xml><?xml version="1.0" encoding="utf-8"?>
<formControlPr xmlns="http://schemas.microsoft.com/office/spreadsheetml/2009/9/main" objectType="CheckBox" fmlaLink="$K$7" lockText="1" noThreeD="1"/>
</file>

<file path=xl/ctrlProps/ctrlProp70.xml><?xml version="1.0" encoding="utf-8"?>
<formControlPr xmlns="http://schemas.microsoft.com/office/spreadsheetml/2009/9/main" objectType="CheckBox" fmlaLink="$N$32" lockText="1" noThreeD="1"/>
</file>

<file path=xl/ctrlProps/ctrlProp700.xml><?xml version="1.0" encoding="utf-8"?>
<formControlPr xmlns="http://schemas.microsoft.com/office/spreadsheetml/2009/9/main" objectType="CheckBox" fmlaLink="$H$276" lockText="1" noThreeD="1"/>
</file>

<file path=xl/ctrlProps/ctrlProp701.xml><?xml version="1.0" encoding="utf-8"?>
<formControlPr xmlns="http://schemas.microsoft.com/office/spreadsheetml/2009/9/main" objectType="CheckBox" fmlaLink="$H$277" lockText="1" noThreeD="1"/>
</file>

<file path=xl/ctrlProps/ctrlProp702.xml><?xml version="1.0" encoding="utf-8"?>
<formControlPr xmlns="http://schemas.microsoft.com/office/spreadsheetml/2009/9/main" objectType="CheckBox" fmlaLink="$K$277" lockText="1" noThreeD="1"/>
</file>

<file path=xl/ctrlProps/ctrlProp703.xml><?xml version="1.0" encoding="utf-8"?>
<formControlPr xmlns="http://schemas.microsoft.com/office/spreadsheetml/2009/9/main" objectType="CheckBox" fmlaLink="$N$277" lockText="1" noThreeD="1"/>
</file>

<file path=xl/ctrlProps/ctrlProp704.xml><?xml version="1.0" encoding="utf-8"?>
<formControlPr xmlns="http://schemas.microsoft.com/office/spreadsheetml/2009/9/main" objectType="CheckBox" fmlaLink="$Q$277" lockText="1" noThreeD="1"/>
</file>

<file path=xl/ctrlProps/ctrlProp705.xml><?xml version="1.0" encoding="utf-8"?>
<formControlPr xmlns="http://schemas.microsoft.com/office/spreadsheetml/2009/9/main" objectType="CheckBox" fmlaLink="$H$278" lockText="1" noThreeD="1"/>
</file>

<file path=xl/ctrlProps/ctrlProp706.xml><?xml version="1.0" encoding="utf-8"?>
<formControlPr xmlns="http://schemas.microsoft.com/office/spreadsheetml/2009/9/main" objectType="CheckBox" fmlaLink="$H$279" lockText="1" noThreeD="1"/>
</file>

<file path=xl/ctrlProps/ctrlProp707.xml><?xml version="1.0" encoding="utf-8"?>
<formControlPr xmlns="http://schemas.microsoft.com/office/spreadsheetml/2009/9/main" objectType="CheckBox" fmlaLink="$K$278" lockText="1" noThreeD="1"/>
</file>

<file path=xl/ctrlProps/ctrlProp708.xml><?xml version="1.0" encoding="utf-8"?>
<formControlPr xmlns="http://schemas.microsoft.com/office/spreadsheetml/2009/9/main" objectType="CheckBox" fmlaLink="$K$279" lockText="1" noThreeD="1"/>
</file>

<file path=xl/ctrlProps/ctrlProp709.xml><?xml version="1.0" encoding="utf-8"?>
<formControlPr xmlns="http://schemas.microsoft.com/office/spreadsheetml/2009/9/main" objectType="CheckBox" fmlaLink="$N$278" lockText="1" noThreeD="1"/>
</file>

<file path=xl/ctrlProps/ctrlProp71.xml><?xml version="1.0" encoding="utf-8"?>
<formControlPr xmlns="http://schemas.microsoft.com/office/spreadsheetml/2009/9/main" objectType="CheckBox" fmlaLink="$Q$32" lockText="1" noThreeD="1"/>
</file>

<file path=xl/ctrlProps/ctrlProp710.xml><?xml version="1.0" encoding="utf-8"?>
<formControlPr xmlns="http://schemas.microsoft.com/office/spreadsheetml/2009/9/main" objectType="CheckBox" fmlaLink="$N$279" lockText="1" noThreeD="1"/>
</file>

<file path=xl/ctrlProps/ctrlProp711.xml><?xml version="1.0" encoding="utf-8"?>
<formControlPr xmlns="http://schemas.microsoft.com/office/spreadsheetml/2009/9/main" objectType="CheckBox" fmlaLink="$Q$278" lockText="1" noThreeD="1"/>
</file>

<file path=xl/ctrlProps/ctrlProp712.xml><?xml version="1.0" encoding="utf-8"?>
<formControlPr xmlns="http://schemas.microsoft.com/office/spreadsheetml/2009/9/main" objectType="CheckBox" fmlaLink="$Q$279" lockText="1" noThreeD="1"/>
</file>

<file path=xl/ctrlProps/ctrlProp713.xml><?xml version="1.0" encoding="utf-8"?>
<formControlPr xmlns="http://schemas.microsoft.com/office/spreadsheetml/2009/9/main" objectType="CheckBox" fmlaLink="$H$280" lockText="1" noThreeD="1"/>
</file>

<file path=xl/ctrlProps/ctrlProp714.xml><?xml version="1.0" encoding="utf-8"?>
<formControlPr xmlns="http://schemas.microsoft.com/office/spreadsheetml/2009/9/main" objectType="CheckBox" fmlaLink="$K$280" lockText="1" noThreeD="1"/>
</file>

<file path=xl/ctrlProps/ctrlProp715.xml><?xml version="1.0" encoding="utf-8"?>
<formControlPr xmlns="http://schemas.microsoft.com/office/spreadsheetml/2009/9/main" objectType="CheckBox" fmlaLink="$N$280" lockText="1" noThreeD="1"/>
</file>

<file path=xl/ctrlProps/ctrlProp716.xml><?xml version="1.0" encoding="utf-8"?>
<formControlPr xmlns="http://schemas.microsoft.com/office/spreadsheetml/2009/9/main" objectType="CheckBox" fmlaLink="$Q$280" lockText="1" noThreeD="1"/>
</file>

<file path=xl/ctrlProps/ctrlProp717.xml><?xml version="1.0" encoding="utf-8"?>
<formControlPr xmlns="http://schemas.microsoft.com/office/spreadsheetml/2009/9/main" objectType="CheckBox" fmlaLink="$T$280" lockText="1" noThreeD="1"/>
</file>

<file path=xl/ctrlProps/ctrlProp718.xml><?xml version="1.0" encoding="utf-8"?>
<formControlPr xmlns="http://schemas.microsoft.com/office/spreadsheetml/2009/9/main" objectType="CheckBox" fmlaLink="$H$281" lockText="1" noThreeD="1"/>
</file>

<file path=xl/ctrlProps/ctrlProp719.xml><?xml version="1.0" encoding="utf-8"?>
<formControlPr xmlns="http://schemas.microsoft.com/office/spreadsheetml/2009/9/main" objectType="CheckBox" fmlaLink="$H$282" lockText="1" noThreeD="1"/>
</file>

<file path=xl/ctrlProps/ctrlProp72.xml><?xml version="1.0" encoding="utf-8"?>
<formControlPr xmlns="http://schemas.microsoft.com/office/spreadsheetml/2009/9/main" objectType="CheckBox" fmlaLink="$T$32" lockText="1" noThreeD="1"/>
</file>

<file path=xl/ctrlProps/ctrlProp720.xml><?xml version="1.0" encoding="utf-8"?>
<formControlPr xmlns="http://schemas.microsoft.com/office/spreadsheetml/2009/9/main" objectType="CheckBox" fmlaLink="$K$281" lockText="1" noThreeD="1"/>
</file>

<file path=xl/ctrlProps/ctrlProp721.xml><?xml version="1.0" encoding="utf-8"?>
<formControlPr xmlns="http://schemas.microsoft.com/office/spreadsheetml/2009/9/main" objectType="CheckBox" fmlaLink="$K$282" lockText="1" noThreeD="1"/>
</file>

<file path=xl/ctrlProps/ctrlProp722.xml><?xml version="1.0" encoding="utf-8"?>
<formControlPr xmlns="http://schemas.microsoft.com/office/spreadsheetml/2009/9/main" objectType="CheckBox" fmlaLink="$N$281" lockText="1" noThreeD="1"/>
</file>

<file path=xl/ctrlProps/ctrlProp723.xml><?xml version="1.0" encoding="utf-8"?>
<formControlPr xmlns="http://schemas.microsoft.com/office/spreadsheetml/2009/9/main" objectType="CheckBox" fmlaLink="$N$282" lockText="1" noThreeD="1"/>
</file>

<file path=xl/ctrlProps/ctrlProp724.xml><?xml version="1.0" encoding="utf-8"?>
<formControlPr xmlns="http://schemas.microsoft.com/office/spreadsheetml/2009/9/main" objectType="CheckBox" fmlaLink="$Q$281" lockText="1" noThreeD="1"/>
</file>

<file path=xl/ctrlProps/ctrlProp725.xml><?xml version="1.0" encoding="utf-8"?>
<formControlPr xmlns="http://schemas.microsoft.com/office/spreadsheetml/2009/9/main" objectType="CheckBox" fmlaLink="$T$281" lockText="1" noThreeD="1"/>
</file>

<file path=xl/ctrlProps/ctrlProp726.xml><?xml version="1.0" encoding="utf-8"?>
<formControlPr xmlns="http://schemas.microsoft.com/office/spreadsheetml/2009/9/main" objectType="CheckBox" fmlaLink="$H$283" lockText="1" noThreeD="1"/>
</file>

<file path=xl/ctrlProps/ctrlProp727.xml><?xml version="1.0" encoding="utf-8"?>
<formControlPr xmlns="http://schemas.microsoft.com/office/spreadsheetml/2009/9/main" objectType="CheckBox" fmlaLink="$H$284" lockText="1" noThreeD="1"/>
</file>

<file path=xl/ctrlProps/ctrlProp728.xml><?xml version="1.0" encoding="utf-8"?>
<formControlPr xmlns="http://schemas.microsoft.com/office/spreadsheetml/2009/9/main" objectType="CheckBox" fmlaLink="$K$283" lockText="1" noThreeD="1"/>
</file>

<file path=xl/ctrlProps/ctrlProp729.xml><?xml version="1.0" encoding="utf-8"?>
<formControlPr xmlns="http://schemas.microsoft.com/office/spreadsheetml/2009/9/main" objectType="CheckBox" fmlaLink="$K$284" lockText="1" noThreeD="1"/>
</file>

<file path=xl/ctrlProps/ctrlProp73.xml><?xml version="1.0" encoding="utf-8"?>
<formControlPr xmlns="http://schemas.microsoft.com/office/spreadsheetml/2009/9/main" objectType="CheckBox" fmlaLink="$H$34" lockText="1" noThreeD="1"/>
</file>

<file path=xl/ctrlProps/ctrlProp730.xml><?xml version="1.0" encoding="utf-8"?>
<formControlPr xmlns="http://schemas.microsoft.com/office/spreadsheetml/2009/9/main" objectType="CheckBox" fmlaLink="$N$283" lockText="1" noThreeD="1"/>
</file>

<file path=xl/ctrlProps/ctrlProp731.xml><?xml version="1.0" encoding="utf-8"?>
<formControlPr xmlns="http://schemas.microsoft.com/office/spreadsheetml/2009/9/main" objectType="CheckBox" fmlaLink="$N$284" lockText="1" noThreeD="1"/>
</file>

<file path=xl/ctrlProps/ctrlProp732.xml><?xml version="1.0" encoding="utf-8"?>
<formControlPr xmlns="http://schemas.microsoft.com/office/spreadsheetml/2009/9/main" objectType="CheckBox" fmlaLink="$Q$283" lockText="1" noThreeD="1"/>
</file>

<file path=xl/ctrlProps/ctrlProp733.xml><?xml version="1.0" encoding="utf-8"?>
<formControlPr xmlns="http://schemas.microsoft.com/office/spreadsheetml/2009/9/main" objectType="CheckBox" fmlaLink="$T$283" lockText="1" noThreeD="1"/>
</file>

<file path=xl/ctrlProps/ctrlProp734.xml><?xml version="1.0" encoding="utf-8"?>
<formControlPr xmlns="http://schemas.microsoft.com/office/spreadsheetml/2009/9/main" objectType="CheckBox" fmlaLink="$H$285" lockText="1" noThreeD="1"/>
</file>

<file path=xl/ctrlProps/ctrlProp735.xml><?xml version="1.0" encoding="utf-8"?>
<formControlPr xmlns="http://schemas.microsoft.com/office/spreadsheetml/2009/9/main" objectType="CheckBox" fmlaLink="$K$285" lockText="1" noThreeD="1"/>
</file>

<file path=xl/ctrlProps/ctrlProp736.xml><?xml version="1.0" encoding="utf-8"?>
<formControlPr xmlns="http://schemas.microsoft.com/office/spreadsheetml/2009/9/main" objectType="CheckBox" fmlaLink="$N$285" lockText="1" noThreeD="1"/>
</file>

<file path=xl/ctrlProps/ctrlProp737.xml><?xml version="1.0" encoding="utf-8"?>
<formControlPr xmlns="http://schemas.microsoft.com/office/spreadsheetml/2009/9/main" objectType="CheckBox" fmlaLink="$Q$285" lockText="1" noThreeD="1"/>
</file>

<file path=xl/ctrlProps/ctrlProp738.xml><?xml version="1.0" encoding="utf-8"?>
<formControlPr xmlns="http://schemas.microsoft.com/office/spreadsheetml/2009/9/main" objectType="CheckBox" fmlaLink="$T$285" lockText="1" noThreeD="1"/>
</file>

<file path=xl/ctrlProps/ctrlProp739.xml><?xml version="1.0" encoding="utf-8"?>
<formControlPr xmlns="http://schemas.microsoft.com/office/spreadsheetml/2009/9/main" objectType="CheckBox" fmlaLink="$H$128" lockText="1" noThreeD="1"/>
</file>

<file path=xl/ctrlProps/ctrlProp74.xml><?xml version="1.0" encoding="utf-8"?>
<formControlPr xmlns="http://schemas.microsoft.com/office/spreadsheetml/2009/9/main" objectType="CheckBox" fmlaLink="$K$34" lockText="1" noThreeD="1"/>
</file>

<file path=xl/ctrlProps/ctrlProp740.xml><?xml version="1.0" encoding="utf-8"?>
<formControlPr xmlns="http://schemas.microsoft.com/office/spreadsheetml/2009/9/main" objectType="CheckBox" fmlaLink="$K$128" lockText="1" noThreeD="1"/>
</file>

<file path=xl/ctrlProps/ctrlProp741.xml><?xml version="1.0" encoding="utf-8"?>
<formControlPr xmlns="http://schemas.microsoft.com/office/spreadsheetml/2009/9/main" objectType="CheckBox" fmlaLink="$Q$168" lockText="1" noThreeD="1"/>
</file>

<file path=xl/ctrlProps/ctrlProp742.xml><?xml version="1.0" encoding="utf-8"?>
<formControlPr xmlns="http://schemas.microsoft.com/office/spreadsheetml/2009/9/main" objectType="CheckBox" fmlaLink="$K$192" lockText="1" noThreeD="1"/>
</file>

<file path=xl/ctrlProps/ctrlProp743.xml><?xml version="1.0" encoding="utf-8"?>
<formControlPr xmlns="http://schemas.microsoft.com/office/spreadsheetml/2009/9/main" objectType="CheckBox" fmlaLink="$K$187" lockText="1" noThreeD="1"/>
</file>

<file path=xl/ctrlProps/ctrlProp744.xml><?xml version="1.0" encoding="utf-8"?>
<formControlPr xmlns="http://schemas.microsoft.com/office/spreadsheetml/2009/9/main" objectType="CheckBox" fmlaLink="$N$187" lockText="1" noThreeD="1"/>
</file>

<file path=xl/ctrlProps/ctrlProp745.xml><?xml version="1.0" encoding="utf-8"?>
<formControlPr xmlns="http://schemas.microsoft.com/office/spreadsheetml/2009/9/main" objectType="CheckBox" fmlaLink="$Q$187" lockText="1" noThreeD="1"/>
</file>

<file path=xl/ctrlProps/ctrlProp746.xml><?xml version="1.0" encoding="utf-8"?>
<formControlPr xmlns="http://schemas.microsoft.com/office/spreadsheetml/2009/9/main" objectType="CheckBox" fmlaLink="$T$187" lockText="1" noThreeD="1"/>
</file>

<file path=xl/ctrlProps/ctrlProp747.xml><?xml version="1.0" encoding="utf-8"?>
<formControlPr xmlns="http://schemas.microsoft.com/office/spreadsheetml/2009/9/main" objectType="CheckBox" fmlaLink="$Q$205" lockText="1" noThreeD="1"/>
</file>

<file path=xl/ctrlProps/ctrlProp748.xml><?xml version="1.0" encoding="utf-8"?>
<formControlPr xmlns="http://schemas.microsoft.com/office/spreadsheetml/2009/9/main" objectType="CheckBox" fmlaLink="$T$205" lockText="1" noThreeD="1"/>
</file>

<file path=xl/ctrlProps/ctrlProp749.xml><?xml version="1.0" encoding="utf-8"?>
<formControlPr xmlns="http://schemas.microsoft.com/office/spreadsheetml/2009/9/main" objectType="CheckBox" fmlaLink="$T$220" lockText="1" noThreeD="1"/>
</file>

<file path=xl/ctrlProps/ctrlProp75.xml><?xml version="1.0" encoding="utf-8"?>
<formControlPr xmlns="http://schemas.microsoft.com/office/spreadsheetml/2009/9/main" objectType="CheckBox" fmlaLink="$H$36" lockText="1" noThreeD="1"/>
</file>

<file path=xl/ctrlProps/ctrlProp750.xml><?xml version="1.0" encoding="utf-8"?>
<formControlPr xmlns="http://schemas.microsoft.com/office/spreadsheetml/2009/9/main" objectType="CheckBox" fmlaLink="$T$222" lockText="1" noThreeD="1"/>
</file>

<file path=xl/ctrlProps/ctrlProp751.xml><?xml version="1.0" encoding="utf-8"?>
<formControlPr xmlns="http://schemas.microsoft.com/office/spreadsheetml/2009/9/main" objectType="CheckBox" fmlaLink="$T$232" lockText="1" noThreeD="1"/>
</file>

<file path=xl/ctrlProps/ctrlProp752.xml><?xml version="1.0" encoding="utf-8"?>
<formControlPr xmlns="http://schemas.microsoft.com/office/spreadsheetml/2009/9/main" objectType="CheckBox" fmlaLink="$H$229" lockText="1" noThreeD="1"/>
</file>

<file path=xl/ctrlProps/ctrlProp753.xml><?xml version="1.0" encoding="utf-8"?>
<formControlPr xmlns="http://schemas.microsoft.com/office/spreadsheetml/2009/9/main" objectType="CheckBox" fmlaLink="$K$229" lockText="1" noThreeD="1"/>
</file>

<file path=xl/ctrlProps/ctrlProp754.xml><?xml version="1.0" encoding="utf-8"?>
<formControlPr xmlns="http://schemas.microsoft.com/office/spreadsheetml/2009/9/main" objectType="CheckBox" fmlaLink="$N$229" lockText="1" noThreeD="1"/>
</file>

<file path=xl/ctrlProps/ctrlProp755.xml><?xml version="1.0" encoding="utf-8"?>
<formControlPr xmlns="http://schemas.microsoft.com/office/spreadsheetml/2009/9/main" objectType="CheckBox" fmlaLink="$Q$229" lockText="1" noThreeD="1"/>
</file>

<file path=xl/ctrlProps/ctrlProp756.xml><?xml version="1.0" encoding="utf-8"?>
<formControlPr xmlns="http://schemas.microsoft.com/office/spreadsheetml/2009/9/main" objectType="CheckBox" fmlaLink="$T$229" lockText="1" noThreeD="1"/>
</file>

<file path=xl/ctrlProps/ctrlProp757.xml><?xml version="1.0" encoding="utf-8"?>
<formControlPr xmlns="http://schemas.microsoft.com/office/spreadsheetml/2009/9/main" objectType="CheckBox" fmlaLink="$K$239" lockText="1" noThreeD="1"/>
</file>

<file path=xl/ctrlProps/ctrlProp758.xml><?xml version="1.0" encoding="utf-8"?>
<formControlPr xmlns="http://schemas.microsoft.com/office/spreadsheetml/2009/9/main" objectType="CheckBox" fmlaLink="$N$239" lockText="1" noThreeD="1"/>
</file>

<file path=xl/ctrlProps/ctrlProp759.xml><?xml version="1.0" encoding="utf-8"?>
<formControlPr xmlns="http://schemas.microsoft.com/office/spreadsheetml/2009/9/main" objectType="CheckBox" fmlaLink="$H$238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60.xml><?xml version="1.0" encoding="utf-8"?>
<formControlPr xmlns="http://schemas.microsoft.com/office/spreadsheetml/2009/9/main" objectType="CheckBox" fmlaLink="$H$233" lockText="1" noThreeD="1"/>
</file>

<file path=xl/ctrlProps/ctrlProp761.xml><?xml version="1.0" encoding="utf-8"?>
<formControlPr xmlns="http://schemas.microsoft.com/office/spreadsheetml/2009/9/main" objectType="CheckBox" fmlaLink="$K$233" lockText="1" noThreeD="1"/>
</file>

<file path=xl/ctrlProps/ctrlProp762.xml><?xml version="1.0" encoding="utf-8"?>
<formControlPr xmlns="http://schemas.microsoft.com/office/spreadsheetml/2009/9/main" objectType="CheckBox" fmlaLink="$N$244" lockText="1" noThreeD="1"/>
</file>

<file path=xl/ctrlProps/ctrlProp763.xml><?xml version="1.0" encoding="utf-8"?>
<formControlPr xmlns="http://schemas.microsoft.com/office/spreadsheetml/2009/9/main" objectType="CheckBox" fmlaLink="$Q$244" lockText="1" noThreeD="1"/>
</file>

<file path=xl/ctrlProps/ctrlProp764.xml><?xml version="1.0" encoding="utf-8"?>
<formControlPr xmlns="http://schemas.microsoft.com/office/spreadsheetml/2009/9/main" objectType="CheckBox" fmlaLink="$K$258" lockText="1" noThreeD="1"/>
</file>

<file path=xl/ctrlProps/ctrlProp765.xml><?xml version="1.0" encoding="utf-8"?>
<formControlPr xmlns="http://schemas.microsoft.com/office/spreadsheetml/2009/9/main" objectType="CheckBox" fmlaLink="$N$258" lockText="1" noThreeD="1"/>
</file>

<file path=xl/ctrlProps/ctrlProp766.xml><?xml version="1.0" encoding="utf-8"?>
<formControlPr xmlns="http://schemas.microsoft.com/office/spreadsheetml/2009/9/main" objectType="CheckBox" fmlaLink="$K$265" lockText="1" noThreeD="1"/>
</file>

<file path=xl/ctrlProps/ctrlProp767.xml><?xml version="1.0" encoding="utf-8"?>
<formControlPr xmlns="http://schemas.microsoft.com/office/spreadsheetml/2009/9/main" objectType="CheckBox" fmlaLink="$Q$266" lockText="1" noThreeD="1"/>
</file>

<file path=xl/ctrlProps/ctrlProp768.xml><?xml version="1.0" encoding="utf-8"?>
<formControlPr xmlns="http://schemas.microsoft.com/office/spreadsheetml/2009/9/main" objectType="CheckBox" fmlaLink="$N$243" lockText="1" noThreeD="1"/>
</file>

<file path=xl/ctrlProps/ctrlProp769.xml><?xml version="1.0" encoding="utf-8"?>
<formControlPr xmlns="http://schemas.microsoft.com/office/spreadsheetml/2009/9/main" objectType="CheckBox" fmlaLink="$K$276" lockText="1" noThreeD="1"/>
</file>

<file path=xl/ctrlProps/ctrlProp77.xml><?xml version="1.0" encoding="utf-8"?>
<formControlPr xmlns="http://schemas.microsoft.com/office/spreadsheetml/2009/9/main" objectType="CheckBox" fmlaLink="$K$36" lockText="1" noThreeD="1"/>
</file>

<file path=xl/ctrlProps/ctrlProp770.xml><?xml version="1.0" encoding="utf-8"?>
<formControlPr xmlns="http://schemas.microsoft.com/office/spreadsheetml/2009/9/main" objectType="CheckBox" fmlaLink="$N$275" lockText="1" noThreeD="1"/>
</file>

<file path=xl/ctrlProps/ctrlProp771.xml><?xml version="1.0" encoding="utf-8"?>
<formControlPr xmlns="http://schemas.microsoft.com/office/spreadsheetml/2009/9/main" objectType="CheckBox" fmlaLink="$T$278" lockText="1" noThreeD="1"/>
</file>

<file path=xl/ctrlProps/ctrlProp772.xml><?xml version="1.0" encoding="utf-8"?>
<formControlPr xmlns="http://schemas.microsoft.com/office/spreadsheetml/2009/9/main" objectType="CheckBox" fmlaLink="$Q$260" lockText="1" noThreeD="1"/>
</file>

<file path=xl/ctrlProps/ctrlProp773.xml><?xml version="1.0" encoding="utf-8"?>
<formControlPr xmlns="http://schemas.microsoft.com/office/spreadsheetml/2009/9/main" objectType="CheckBox" fmlaLink="$H$286" lockText="1" noThreeD="1"/>
</file>

<file path=xl/ctrlProps/ctrlProp774.xml><?xml version="1.0" encoding="utf-8"?>
<formControlPr xmlns="http://schemas.microsoft.com/office/spreadsheetml/2009/9/main" objectType="CheckBox" fmlaLink="$K$286" lockText="1" noThreeD="1"/>
</file>

<file path=xl/ctrlProps/ctrlProp775.xml><?xml version="1.0" encoding="utf-8"?>
<formControlPr xmlns="http://schemas.microsoft.com/office/spreadsheetml/2009/9/main" objectType="CheckBox" fmlaLink="$N$286" lockText="1" noThreeD="1"/>
</file>

<file path=xl/ctrlProps/ctrlProp776.xml><?xml version="1.0" encoding="utf-8"?>
<formControlPr xmlns="http://schemas.microsoft.com/office/spreadsheetml/2009/9/main" objectType="CheckBox" fmlaLink="$Q$286" lockText="1" noThreeD="1"/>
</file>

<file path=xl/ctrlProps/ctrlProp777.xml><?xml version="1.0" encoding="utf-8"?>
<formControlPr xmlns="http://schemas.microsoft.com/office/spreadsheetml/2009/9/main" objectType="CheckBox" fmlaLink="$T$286" lockText="1" noThreeD="1"/>
</file>

<file path=xl/ctrlProps/ctrlProp778.xml><?xml version="1.0" encoding="utf-8"?>
<formControlPr xmlns="http://schemas.microsoft.com/office/spreadsheetml/2009/9/main" objectType="CheckBox" fmlaLink="$K$263" lockText="1" noThreeD="1"/>
</file>

<file path=xl/ctrlProps/ctrlProp779.xml><?xml version="1.0" encoding="utf-8"?>
<formControlPr xmlns="http://schemas.microsoft.com/office/spreadsheetml/2009/9/main" objectType="CheckBox" fmlaLink="$H$287" lockText="1" noThreeD="1"/>
</file>

<file path=xl/ctrlProps/ctrlProp78.xml><?xml version="1.0" encoding="utf-8"?>
<formControlPr xmlns="http://schemas.microsoft.com/office/spreadsheetml/2009/9/main" objectType="CheckBox" fmlaLink="$K$37" lockText="1" noThreeD="1"/>
</file>

<file path=xl/ctrlProps/ctrlProp780.xml><?xml version="1.0" encoding="utf-8"?>
<formControlPr xmlns="http://schemas.microsoft.com/office/spreadsheetml/2009/9/main" objectType="CheckBox" fmlaLink="$K$287" lockText="1" noThreeD="1"/>
</file>

<file path=xl/ctrlProps/ctrlProp781.xml><?xml version="1.0" encoding="utf-8"?>
<formControlPr xmlns="http://schemas.microsoft.com/office/spreadsheetml/2009/9/main" objectType="CheckBox" fmlaLink="$N$11" lockText="1" noThreeD="1"/>
</file>

<file path=xl/ctrlProps/ctrlProp782.xml><?xml version="1.0" encoding="utf-8"?>
<formControlPr xmlns="http://schemas.microsoft.com/office/spreadsheetml/2009/9/main" objectType="CheckBox" fmlaLink="$Q$202" lockText="1" noThreeD="1"/>
</file>

<file path=xl/ctrlProps/ctrlProp783.xml><?xml version="1.0" encoding="utf-8"?>
<formControlPr xmlns="http://schemas.microsoft.com/office/spreadsheetml/2009/9/main" objectType="CheckBox" fmlaLink="$N$70" lockText="1" noThreeD="1"/>
</file>

<file path=xl/ctrlProps/ctrlProp784.xml><?xml version="1.0" encoding="utf-8"?>
<formControlPr xmlns="http://schemas.microsoft.com/office/spreadsheetml/2009/9/main" objectType="CheckBox" fmlaLink="$N$287" lockText="1" noThreeD="1"/>
</file>

<file path=xl/ctrlProps/ctrlProp785.xml><?xml version="1.0" encoding="utf-8"?>
<formControlPr xmlns="http://schemas.microsoft.com/office/spreadsheetml/2009/9/main" objectType="CheckBox" fmlaLink="$Q$287" lockText="1" noThreeD="1"/>
</file>

<file path=xl/ctrlProps/ctrlProp786.xml><?xml version="1.0" encoding="utf-8"?>
<formControlPr xmlns="http://schemas.microsoft.com/office/spreadsheetml/2009/9/main" objectType="CheckBox" fmlaLink="$T$287" lockText="1" noThreeD="1"/>
</file>

<file path=xl/ctrlProps/ctrlProp787.xml><?xml version="1.0" encoding="utf-8"?>
<formControlPr xmlns="http://schemas.microsoft.com/office/spreadsheetml/2009/9/main" objectType="CheckBox" fmlaLink="$Q$243" lockText="1" noThreeD="1"/>
</file>

<file path=xl/ctrlProps/ctrlProp788.xml><?xml version="1.0" encoding="utf-8"?>
<formControlPr xmlns="http://schemas.microsoft.com/office/spreadsheetml/2009/9/main" objectType="CheckBox" fmlaLink="$Q$70" lockText="1" noThreeD="1"/>
</file>

<file path=xl/ctrlProps/ctrlProp789.xml><?xml version="1.0" encoding="utf-8"?>
<formControlPr xmlns="http://schemas.microsoft.com/office/spreadsheetml/2009/9/main" objectType="CheckBox" fmlaLink="$H$197" lockText="1" noThreeD="1"/>
</file>

<file path=xl/ctrlProps/ctrlProp79.xml><?xml version="1.0" encoding="utf-8"?>
<formControlPr xmlns="http://schemas.microsoft.com/office/spreadsheetml/2009/9/main" objectType="CheckBox" fmlaLink="$N$36" lockText="1" noThreeD="1"/>
</file>

<file path=xl/ctrlProps/ctrlProp790.xml><?xml version="1.0" encoding="utf-8"?>
<formControlPr xmlns="http://schemas.microsoft.com/office/spreadsheetml/2009/9/main" objectType="CheckBox" fmlaLink="$K$197" lockText="1" noThreeD="1"/>
</file>

<file path=xl/ctrlProps/ctrlProp791.xml><?xml version="1.0" encoding="utf-8"?>
<formControlPr xmlns="http://schemas.microsoft.com/office/spreadsheetml/2009/9/main" objectType="CheckBox" fmlaLink="$H$93" lockText="1" noThreeD="1"/>
</file>

<file path=xl/ctrlProps/ctrlProp792.xml><?xml version="1.0" encoding="utf-8"?>
<formControlPr xmlns="http://schemas.microsoft.com/office/spreadsheetml/2009/9/main" objectType="CheckBox" fmlaLink="$H$288" lockText="1" noThreeD="1"/>
</file>

<file path=xl/ctrlProps/ctrlProp793.xml><?xml version="1.0" encoding="utf-8"?>
<formControlPr xmlns="http://schemas.microsoft.com/office/spreadsheetml/2009/9/main" objectType="CheckBox" fmlaLink="$K$288" lockText="1" noThreeD="1"/>
</file>

<file path=xl/ctrlProps/ctrlProp8.xml><?xml version="1.0" encoding="utf-8"?>
<formControlPr xmlns="http://schemas.microsoft.com/office/spreadsheetml/2009/9/main" objectType="CheckBox" fmlaLink="$H$8" lockText="1" noThreeD="1"/>
</file>

<file path=xl/ctrlProps/ctrlProp80.xml><?xml version="1.0" encoding="utf-8"?>
<formControlPr xmlns="http://schemas.microsoft.com/office/spreadsheetml/2009/9/main" objectType="CheckBox" fmlaLink="$Q$36" lockText="1" noThreeD="1"/>
</file>

<file path=xl/ctrlProps/ctrlProp81.xml><?xml version="1.0" encoding="utf-8"?>
<formControlPr xmlns="http://schemas.microsoft.com/office/spreadsheetml/2009/9/main" objectType="CheckBox" fmlaLink="$T$36" lockText="1" noThreeD="1"/>
</file>

<file path=xl/ctrlProps/ctrlProp82.xml><?xml version="1.0" encoding="utf-8"?>
<formControlPr xmlns="http://schemas.microsoft.com/office/spreadsheetml/2009/9/main" objectType="CheckBox" fmlaLink="$H$39" lockText="1" noThreeD="1"/>
</file>

<file path=xl/ctrlProps/ctrlProp83.xml><?xml version="1.0" encoding="utf-8"?>
<formControlPr xmlns="http://schemas.microsoft.com/office/spreadsheetml/2009/9/main" objectType="CheckBox" fmlaLink="$H$40" lockText="1" noThreeD="1"/>
</file>

<file path=xl/ctrlProps/ctrlProp84.xml><?xml version="1.0" encoding="utf-8"?>
<formControlPr xmlns="http://schemas.microsoft.com/office/spreadsheetml/2009/9/main" objectType="CheckBox" fmlaLink="$K$39" lockText="1" noThreeD="1"/>
</file>

<file path=xl/ctrlProps/ctrlProp85.xml><?xml version="1.0" encoding="utf-8"?>
<formControlPr xmlns="http://schemas.microsoft.com/office/spreadsheetml/2009/9/main" objectType="CheckBox" fmlaLink="$N$37" lockText="1" noThreeD="1"/>
</file>

<file path=xl/ctrlProps/ctrlProp86.xml><?xml version="1.0" encoding="utf-8"?>
<formControlPr xmlns="http://schemas.microsoft.com/office/spreadsheetml/2009/9/main" objectType="CheckBox" fmlaLink="$N$39" lockText="1" noThreeD="1"/>
</file>

<file path=xl/ctrlProps/ctrlProp87.xml><?xml version="1.0" encoding="utf-8"?>
<formControlPr xmlns="http://schemas.microsoft.com/office/spreadsheetml/2009/9/main" objectType="CheckBox" fmlaLink="$Q$39" lockText="1" noThreeD="1"/>
</file>

<file path=xl/ctrlProps/ctrlProp88.xml><?xml version="1.0" encoding="utf-8"?>
<formControlPr xmlns="http://schemas.microsoft.com/office/spreadsheetml/2009/9/main" objectType="CheckBox" fmlaLink="$T$39" lockText="1" noThreeD="1"/>
</file>

<file path=xl/ctrlProps/ctrlProp89.xml><?xml version="1.0" encoding="utf-8"?>
<formControlPr xmlns="http://schemas.microsoft.com/office/spreadsheetml/2009/9/main" objectType="CheckBox" fmlaLink="$H$42" lockText="1" noThreeD="1"/>
</file>

<file path=xl/ctrlProps/ctrlProp9.xml><?xml version="1.0" encoding="utf-8"?>
<formControlPr xmlns="http://schemas.microsoft.com/office/spreadsheetml/2009/9/main" objectType="CheckBox" fmlaLink="$H$10" lockText="1" noThreeD="1"/>
</file>

<file path=xl/ctrlProps/ctrlProp90.xml><?xml version="1.0" encoding="utf-8"?>
<formControlPr xmlns="http://schemas.microsoft.com/office/spreadsheetml/2009/9/main" objectType="CheckBox" fmlaLink="$K$42" lockText="1" noThreeD="1"/>
</file>

<file path=xl/ctrlProps/ctrlProp91.xml><?xml version="1.0" encoding="utf-8"?>
<formControlPr xmlns="http://schemas.microsoft.com/office/spreadsheetml/2009/9/main" objectType="CheckBox" fmlaLink="$N$42" lockText="1" noThreeD="1"/>
</file>

<file path=xl/ctrlProps/ctrlProp92.xml><?xml version="1.0" encoding="utf-8"?>
<formControlPr xmlns="http://schemas.microsoft.com/office/spreadsheetml/2009/9/main" objectType="CheckBox" fmlaLink="$H$43" lockText="1" noThreeD="1"/>
</file>

<file path=xl/ctrlProps/ctrlProp93.xml><?xml version="1.0" encoding="utf-8"?>
<formControlPr xmlns="http://schemas.microsoft.com/office/spreadsheetml/2009/9/main" objectType="CheckBox" fmlaLink="$K$43" lockText="1" noThreeD="1"/>
</file>

<file path=xl/ctrlProps/ctrlProp94.xml><?xml version="1.0" encoding="utf-8"?>
<formControlPr xmlns="http://schemas.microsoft.com/office/spreadsheetml/2009/9/main" objectType="CheckBox" fmlaLink="$N$43" lockText="1" noThreeD="1"/>
</file>

<file path=xl/ctrlProps/ctrlProp95.xml><?xml version="1.0" encoding="utf-8"?>
<formControlPr xmlns="http://schemas.microsoft.com/office/spreadsheetml/2009/9/main" objectType="CheckBox" fmlaLink="$Q$43" lockText="1" noThreeD="1"/>
</file>

<file path=xl/ctrlProps/ctrlProp96.xml><?xml version="1.0" encoding="utf-8"?>
<formControlPr xmlns="http://schemas.microsoft.com/office/spreadsheetml/2009/9/main" objectType="CheckBox" fmlaLink="$T$43" lockText="1" noThreeD="1"/>
</file>

<file path=xl/ctrlProps/ctrlProp97.xml><?xml version="1.0" encoding="utf-8"?>
<formControlPr xmlns="http://schemas.microsoft.com/office/spreadsheetml/2009/9/main" objectType="CheckBox" fmlaLink="$H$44" lockText="1" noThreeD="1"/>
</file>

<file path=xl/ctrlProps/ctrlProp98.xml><?xml version="1.0" encoding="utf-8"?>
<formControlPr xmlns="http://schemas.microsoft.com/office/spreadsheetml/2009/9/main" objectType="CheckBox" fmlaLink="$K$44" lockText="1" noThreeD="1"/>
</file>

<file path=xl/ctrlProps/ctrlProp99.xml><?xml version="1.0" encoding="utf-8"?>
<formControlPr xmlns="http://schemas.microsoft.com/office/spreadsheetml/2009/9/main" objectType="CheckBox" fmlaLink="$N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</xdr:row>
          <xdr:rowOff>38100</xdr:rowOff>
        </xdr:from>
        <xdr:to xmlns:xdr="http://schemas.openxmlformats.org/drawingml/2006/spreadsheetDrawing">
          <xdr:col>6</xdr:col>
          <xdr:colOff>561975</xdr:colOff>
          <xdr:row>5</xdr:row>
          <xdr:rowOff>276860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381125"/>
              <a:ext cx="7429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</xdr:row>
          <xdr:rowOff>29210</xdr:rowOff>
        </xdr:from>
        <xdr:to xmlns:xdr="http://schemas.openxmlformats.org/drawingml/2006/spreadsheetDrawing">
          <xdr:col>9</xdr:col>
          <xdr:colOff>580390</xdr:colOff>
          <xdr:row>5</xdr:row>
          <xdr:rowOff>276860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72235"/>
              <a:ext cx="16948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</xdr:row>
          <xdr:rowOff>29210</xdr:rowOff>
        </xdr:from>
        <xdr:to xmlns:xdr="http://schemas.openxmlformats.org/drawingml/2006/spreadsheetDrawing">
          <xdr:col>12</xdr:col>
          <xdr:colOff>513080</xdr:colOff>
          <xdr:row>5</xdr:row>
          <xdr:rowOff>266700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72235"/>
              <a:ext cx="14370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</xdr:row>
          <xdr:rowOff>29210</xdr:rowOff>
        </xdr:from>
        <xdr:to xmlns:xdr="http://schemas.openxmlformats.org/drawingml/2006/spreadsheetDrawing">
          <xdr:col>15</xdr:col>
          <xdr:colOff>503555</xdr:colOff>
          <xdr:row>5</xdr:row>
          <xdr:rowOff>276860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72235"/>
              <a:ext cx="141795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5</xdr:row>
          <xdr:rowOff>19050</xdr:rowOff>
        </xdr:from>
        <xdr:to xmlns:xdr="http://schemas.openxmlformats.org/drawingml/2006/spreadsheetDrawing">
          <xdr:col>18</xdr:col>
          <xdr:colOff>467360</xdr:colOff>
          <xdr:row>6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1362075"/>
              <a:ext cx="15913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6</xdr:row>
          <xdr:rowOff>29210</xdr:rowOff>
        </xdr:from>
        <xdr:to xmlns:xdr="http://schemas.openxmlformats.org/drawingml/2006/spreadsheetDrawing">
          <xdr:col>6</xdr:col>
          <xdr:colOff>581025</xdr:colOff>
          <xdr:row>6</xdr:row>
          <xdr:rowOff>266700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657985"/>
              <a:ext cx="7620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</xdr:row>
          <xdr:rowOff>29210</xdr:rowOff>
        </xdr:from>
        <xdr:to xmlns:xdr="http://schemas.openxmlformats.org/drawingml/2006/spreadsheetDrawing">
          <xdr:col>9</xdr:col>
          <xdr:colOff>599440</xdr:colOff>
          <xdr:row>7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7985"/>
              <a:ext cx="171386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7</xdr:row>
          <xdr:rowOff>29210</xdr:rowOff>
        </xdr:from>
        <xdr:to xmlns:xdr="http://schemas.openxmlformats.org/drawingml/2006/spreadsheetDrawing">
          <xdr:col>6</xdr:col>
          <xdr:colOff>591185</xdr:colOff>
          <xdr:row>7</xdr:row>
          <xdr:rowOff>266700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943735"/>
              <a:ext cx="7721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9</xdr:row>
          <xdr:rowOff>29210</xdr:rowOff>
        </xdr:from>
        <xdr:to xmlns:xdr="http://schemas.openxmlformats.org/drawingml/2006/spreadsheetDrawing">
          <xdr:col>6</xdr:col>
          <xdr:colOff>628015</xdr:colOff>
          <xdr:row>9</xdr:row>
          <xdr:rowOff>276860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515235"/>
              <a:ext cx="8089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</xdr:row>
          <xdr:rowOff>29210</xdr:rowOff>
        </xdr:from>
        <xdr:to xmlns:xdr="http://schemas.openxmlformats.org/drawingml/2006/spreadsheetDrawing">
          <xdr:col>9</xdr:col>
          <xdr:colOff>493395</xdr:colOff>
          <xdr:row>9</xdr:row>
          <xdr:rowOff>266700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15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</xdr:row>
          <xdr:rowOff>29210</xdr:rowOff>
        </xdr:from>
        <xdr:to xmlns:xdr="http://schemas.openxmlformats.org/drawingml/2006/spreadsheetDrawing">
          <xdr:col>12</xdr:col>
          <xdr:colOff>493395</xdr:colOff>
          <xdr:row>9</xdr:row>
          <xdr:rowOff>266700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152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10</xdr:row>
          <xdr:rowOff>38100</xdr:rowOff>
        </xdr:from>
        <xdr:to xmlns:xdr="http://schemas.openxmlformats.org/drawingml/2006/spreadsheetDrawing">
          <xdr:col>6</xdr:col>
          <xdr:colOff>504190</xdr:colOff>
          <xdr:row>10</xdr:row>
          <xdr:rowOff>276860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80987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</xdr:row>
          <xdr:rowOff>38100</xdr:rowOff>
        </xdr:from>
        <xdr:to xmlns:xdr="http://schemas.openxmlformats.org/drawingml/2006/spreadsheetDrawing">
          <xdr:col>9</xdr:col>
          <xdr:colOff>493395</xdr:colOff>
          <xdr:row>10</xdr:row>
          <xdr:rowOff>276860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098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29210</xdr:rowOff>
        </xdr:from>
        <xdr:to xmlns:xdr="http://schemas.openxmlformats.org/drawingml/2006/spreadsheetDrawing">
          <xdr:col>6</xdr:col>
          <xdr:colOff>504190</xdr:colOff>
          <xdr:row>12</xdr:row>
          <xdr:rowOff>266700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372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</xdr:row>
          <xdr:rowOff>29210</xdr:rowOff>
        </xdr:from>
        <xdr:to xmlns:xdr="http://schemas.openxmlformats.org/drawingml/2006/spreadsheetDrawing">
          <xdr:col>9</xdr:col>
          <xdr:colOff>493395</xdr:colOff>
          <xdr:row>12</xdr:row>
          <xdr:rowOff>266700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72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</xdr:row>
          <xdr:rowOff>38100</xdr:rowOff>
        </xdr:from>
        <xdr:to xmlns:xdr="http://schemas.openxmlformats.org/drawingml/2006/spreadsheetDrawing">
          <xdr:col>12</xdr:col>
          <xdr:colOff>493395</xdr:colOff>
          <xdr:row>12</xdr:row>
          <xdr:rowOff>276860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813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19050</xdr:rowOff>
        </xdr:from>
        <xdr:to xmlns:xdr="http://schemas.openxmlformats.org/drawingml/2006/spreadsheetDrawing">
          <xdr:col>15</xdr:col>
          <xdr:colOff>493395</xdr:colOff>
          <xdr:row>12</xdr:row>
          <xdr:rowOff>257810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2325"/>
              <a:ext cx="140779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29210</xdr:rowOff>
        </xdr:from>
        <xdr:to xmlns:xdr="http://schemas.openxmlformats.org/drawingml/2006/spreadsheetDrawing">
          <xdr:col>6</xdr:col>
          <xdr:colOff>504190</xdr:colOff>
          <xdr:row>13</xdr:row>
          <xdr:rowOff>266700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658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</xdr:row>
          <xdr:rowOff>29210</xdr:rowOff>
        </xdr:from>
        <xdr:to xmlns:xdr="http://schemas.openxmlformats.org/drawingml/2006/spreadsheetDrawing">
          <xdr:col>9</xdr:col>
          <xdr:colOff>493395</xdr:colOff>
          <xdr:row>13</xdr:row>
          <xdr:rowOff>266700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8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</xdr:row>
          <xdr:rowOff>38100</xdr:rowOff>
        </xdr:from>
        <xdr:to xmlns:xdr="http://schemas.openxmlformats.org/drawingml/2006/spreadsheetDrawing">
          <xdr:col>12</xdr:col>
          <xdr:colOff>493395</xdr:colOff>
          <xdr:row>13</xdr:row>
          <xdr:rowOff>276860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671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</xdr:row>
          <xdr:rowOff>38100</xdr:rowOff>
        </xdr:from>
        <xdr:to xmlns:xdr="http://schemas.openxmlformats.org/drawingml/2006/spreadsheetDrawing">
          <xdr:col>15</xdr:col>
          <xdr:colOff>493395</xdr:colOff>
          <xdr:row>13</xdr:row>
          <xdr:rowOff>276860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67125"/>
              <a:ext cx="140779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13</xdr:row>
          <xdr:rowOff>38100</xdr:rowOff>
        </xdr:from>
        <xdr:to xmlns:xdr="http://schemas.openxmlformats.org/drawingml/2006/spreadsheetDrawing">
          <xdr:col>18</xdr:col>
          <xdr:colOff>504190</xdr:colOff>
          <xdr:row>13</xdr:row>
          <xdr:rowOff>276860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36671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14</xdr:row>
          <xdr:rowOff>29210</xdr:rowOff>
        </xdr:from>
        <xdr:to xmlns:xdr="http://schemas.openxmlformats.org/drawingml/2006/spreadsheetDrawing">
          <xdr:col>6</xdr:col>
          <xdr:colOff>504190</xdr:colOff>
          <xdr:row>14</xdr:row>
          <xdr:rowOff>266700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9439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</xdr:row>
          <xdr:rowOff>29210</xdr:rowOff>
        </xdr:from>
        <xdr:to xmlns:xdr="http://schemas.openxmlformats.org/drawingml/2006/spreadsheetDrawing">
          <xdr:col>9</xdr:col>
          <xdr:colOff>493395</xdr:colOff>
          <xdr:row>14</xdr:row>
          <xdr:rowOff>266700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43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</xdr:row>
          <xdr:rowOff>29210</xdr:rowOff>
        </xdr:from>
        <xdr:to xmlns:xdr="http://schemas.openxmlformats.org/drawingml/2006/spreadsheetDrawing">
          <xdr:col>12</xdr:col>
          <xdr:colOff>493395</xdr:colOff>
          <xdr:row>14</xdr:row>
          <xdr:rowOff>266700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439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</xdr:row>
          <xdr:rowOff>19050</xdr:rowOff>
        </xdr:from>
        <xdr:to xmlns:xdr="http://schemas.openxmlformats.org/drawingml/2006/spreadsheetDrawing">
          <xdr:col>15</xdr:col>
          <xdr:colOff>493395</xdr:colOff>
          <xdr:row>14</xdr:row>
          <xdr:rowOff>257810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33825"/>
              <a:ext cx="140779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16</xdr:row>
          <xdr:rowOff>29210</xdr:rowOff>
        </xdr:from>
        <xdr:to xmlns:xdr="http://schemas.openxmlformats.org/drawingml/2006/spreadsheetDrawing">
          <xdr:col>6</xdr:col>
          <xdr:colOff>504190</xdr:colOff>
          <xdr:row>16</xdr:row>
          <xdr:rowOff>266700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515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</xdr:row>
          <xdr:rowOff>29210</xdr:rowOff>
        </xdr:from>
        <xdr:to xmlns:xdr="http://schemas.openxmlformats.org/drawingml/2006/spreadsheetDrawing">
          <xdr:col>9</xdr:col>
          <xdr:colOff>493395</xdr:colOff>
          <xdr:row>16</xdr:row>
          <xdr:rowOff>266700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15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</xdr:row>
          <xdr:rowOff>19050</xdr:rowOff>
        </xdr:from>
        <xdr:to xmlns:xdr="http://schemas.openxmlformats.org/drawingml/2006/spreadsheetDrawing">
          <xdr:col>12</xdr:col>
          <xdr:colOff>493395</xdr:colOff>
          <xdr:row>16</xdr:row>
          <xdr:rowOff>257810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53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</xdr:row>
          <xdr:rowOff>29210</xdr:rowOff>
        </xdr:from>
        <xdr:to xmlns:xdr="http://schemas.openxmlformats.org/drawingml/2006/spreadsheetDrawing">
          <xdr:col>15</xdr:col>
          <xdr:colOff>493395</xdr:colOff>
          <xdr:row>16</xdr:row>
          <xdr:rowOff>266700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1548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16</xdr:row>
          <xdr:rowOff>19050</xdr:rowOff>
        </xdr:from>
        <xdr:to xmlns:xdr="http://schemas.openxmlformats.org/drawingml/2006/spreadsheetDrawing">
          <xdr:col>18</xdr:col>
          <xdr:colOff>504190</xdr:colOff>
          <xdr:row>16</xdr:row>
          <xdr:rowOff>257810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505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17</xdr:row>
          <xdr:rowOff>29210</xdr:rowOff>
        </xdr:from>
        <xdr:to xmlns:xdr="http://schemas.openxmlformats.org/drawingml/2006/spreadsheetDrawing">
          <xdr:col>6</xdr:col>
          <xdr:colOff>504190</xdr:colOff>
          <xdr:row>17</xdr:row>
          <xdr:rowOff>266700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801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19</xdr:row>
          <xdr:rowOff>19050</xdr:rowOff>
        </xdr:from>
        <xdr:to xmlns:xdr="http://schemas.openxmlformats.org/drawingml/2006/spreadsheetDrawing">
          <xdr:col>6</xdr:col>
          <xdr:colOff>504190</xdr:colOff>
          <xdr:row>19</xdr:row>
          <xdr:rowOff>257810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36257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20</xdr:row>
          <xdr:rowOff>29210</xdr:rowOff>
        </xdr:from>
        <xdr:to xmlns:xdr="http://schemas.openxmlformats.org/drawingml/2006/spreadsheetDrawing">
          <xdr:col>6</xdr:col>
          <xdr:colOff>504190</xdr:colOff>
          <xdr:row>20</xdr:row>
          <xdr:rowOff>266700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658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</xdr:row>
          <xdr:rowOff>19050</xdr:rowOff>
        </xdr:from>
        <xdr:to xmlns:xdr="http://schemas.openxmlformats.org/drawingml/2006/spreadsheetDrawing">
          <xdr:col>9</xdr:col>
          <xdr:colOff>493395</xdr:colOff>
          <xdr:row>19</xdr:row>
          <xdr:rowOff>257810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2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</xdr:row>
          <xdr:rowOff>19050</xdr:rowOff>
        </xdr:from>
        <xdr:to xmlns:xdr="http://schemas.openxmlformats.org/drawingml/2006/spreadsheetDrawing">
          <xdr:col>9</xdr:col>
          <xdr:colOff>493395</xdr:colOff>
          <xdr:row>20</xdr:row>
          <xdr:rowOff>257810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48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</xdr:row>
          <xdr:rowOff>29210</xdr:rowOff>
        </xdr:from>
        <xdr:to xmlns:xdr="http://schemas.openxmlformats.org/drawingml/2006/spreadsheetDrawing">
          <xdr:col>12</xdr:col>
          <xdr:colOff>493395</xdr:colOff>
          <xdr:row>19</xdr:row>
          <xdr:rowOff>266700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727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</xdr:row>
          <xdr:rowOff>29210</xdr:rowOff>
        </xdr:from>
        <xdr:to xmlns:xdr="http://schemas.openxmlformats.org/drawingml/2006/spreadsheetDrawing">
          <xdr:col>12</xdr:col>
          <xdr:colOff>493395</xdr:colOff>
          <xdr:row>20</xdr:row>
          <xdr:rowOff>266700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84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</xdr:row>
          <xdr:rowOff>29210</xdr:rowOff>
        </xdr:from>
        <xdr:to xmlns:xdr="http://schemas.openxmlformats.org/drawingml/2006/spreadsheetDrawing">
          <xdr:col>15</xdr:col>
          <xdr:colOff>493395</xdr:colOff>
          <xdr:row>19</xdr:row>
          <xdr:rowOff>266700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7273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</xdr:row>
          <xdr:rowOff>10160</xdr:rowOff>
        </xdr:from>
        <xdr:to xmlns:xdr="http://schemas.openxmlformats.org/drawingml/2006/spreadsheetDrawing">
          <xdr:col>15</xdr:col>
          <xdr:colOff>493395</xdr:colOff>
          <xdr:row>20</xdr:row>
          <xdr:rowOff>247650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3943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19</xdr:row>
          <xdr:rowOff>19050</xdr:rowOff>
        </xdr:from>
        <xdr:to xmlns:xdr="http://schemas.openxmlformats.org/drawingml/2006/spreadsheetDrawing">
          <xdr:col>18</xdr:col>
          <xdr:colOff>504190</xdr:colOff>
          <xdr:row>19</xdr:row>
          <xdr:rowOff>257810</xdr:rowOff>
        </xdr:to>
        <xdr:sp textlink="">
          <xdr:nvSpPr>
            <xdr:cNvPr id="3113" name="チェック 41" hidden="1">
              <a:extLst>
                <a:ext uri="{63B3BB69-23CF-44E3-9099-C40C66FF867C}">
                  <a14:compatExt spid="_x0000_s3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362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20</xdr:row>
          <xdr:rowOff>19050</xdr:rowOff>
        </xdr:from>
        <xdr:to xmlns:xdr="http://schemas.openxmlformats.org/drawingml/2006/spreadsheetDrawing">
          <xdr:col>18</xdr:col>
          <xdr:colOff>504190</xdr:colOff>
          <xdr:row>20</xdr:row>
          <xdr:rowOff>257810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648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22</xdr:row>
          <xdr:rowOff>29210</xdr:rowOff>
        </xdr:from>
        <xdr:to xmlns:xdr="http://schemas.openxmlformats.org/drawingml/2006/spreadsheetDrawing">
          <xdr:col>6</xdr:col>
          <xdr:colOff>514350</xdr:colOff>
          <xdr:row>22</xdr:row>
          <xdr:rowOff>266700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2299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23</xdr:row>
          <xdr:rowOff>29210</xdr:rowOff>
        </xdr:from>
        <xdr:to xmlns:xdr="http://schemas.openxmlformats.org/drawingml/2006/spreadsheetDrawing">
          <xdr:col>6</xdr:col>
          <xdr:colOff>514350</xdr:colOff>
          <xdr:row>23</xdr:row>
          <xdr:rowOff>266700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5157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</xdr:row>
          <xdr:rowOff>29210</xdr:rowOff>
        </xdr:from>
        <xdr:to xmlns:xdr="http://schemas.openxmlformats.org/drawingml/2006/spreadsheetDrawing">
          <xdr:col>9</xdr:col>
          <xdr:colOff>493395</xdr:colOff>
          <xdr:row>22</xdr:row>
          <xdr:rowOff>266700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9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</xdr:row>
          <xdr:rowOff>0</xdr:rowOff>
        </xdr:from>
        <xdr:to xmlns:xdr="http://schemas.openxmlformats.org/drawingml/2006/spreadsheetDrawing">
          <xdr:col>9</xdr:col>
          <xdr:colOff>493395</xdr:colOff>
          <xdr:row>23</xdr:row>
          <xdr:rowOff>238760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65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22</xdr:row>
          <xdr:rowOff>38100</xdr:rowOff>
        </xdr:from>
        <xdr:to xmlns:xdr="http://schemas.openxmlformats.org/drawingml/2006/spreadsheetDrawing">
          <xdr:col>12</xdr:col>
          <xdr:colOff>503555</xdr:colOff>
          <xdr:row>22</xdr:row>
          <xdr:rowOff>276860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62388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</xdr:row>
          <xdr:rowOff>19050</xdr:rowOff>
        </xdr:from>
        <xdr:to xmlns:xdr="http://schemas.openxmlformats.org/drawingml/2006/spreadsheetDrawing">
          <xdr:col>15</xdr:col>
          <xdr:colOff>493395</xdr:colOff>
          <xdr:row>22</xdr:row>
          <xdr:rowOff>257810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19825"/>
              <a:ext cx="140779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22</xdr:row>
          <xdr:rowOff>29210</xdr:rowOff>
        </xdr:from>
        <xdr:to xmlns:xdr="http://schemas.openxmlformats.org/drawingml/2006/spreadsheetDrawing">
          <xdr:col>18</xdr:col>
          <xdr:colOff>504190</xdr:colOff>
          <xdr:row>22</xdr:row>
          <xdr:rowOff>266700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62299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24</xdr:row>
          <xdr:rowOff>19050</xdr:rowOff>
        </xdr:from>
        <xdr:to xmlns:xdr="http://schemas.openxmlformats.org/drawingml/2006/spreadsheetDrawing">
          <xdr:col>6</xdr:col>
          <xdr:colOff>514350</xdr:colOff>
          <xdr:row>24</xdr:row>
          <xdr:rowOff>257810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791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25</xdr:row>
          <xdr:rowOff>19050</xdr:rowOff>
        </xdr:from>
        <xdr:to xmlns:xdr="http://schemas.openxmlformats.org/drawingml/2006/spreadsheetDrawing">
          <xdr:col>6</xdr:col>
          <xdr:colOff>514350</xdr:colOff>
          <xdr:row>25</xdr:row>
          <xdr:rowOff>257810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077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26</xdr:row>
          <xdr:rowOff>10160</xdr:rowOff>
        </xdr:from>
        <xdr:to xmlns:xdr="http://schemas.openxmlformats.org/drawingml/2006/spreadsheetDrawing">
          <xdr:col>6</xdr:col>
          <xdr:colOff>514350</xdr:colOff>
          <xdr:row>26</xdr:row>
          <xdr:rowOff>247650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3539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</xdr:row>
          <xdr:rowOff>19050</xdr:rowOff>
        </xdr:from>
        <xdr:to xmlns:xdr="http://schemas.openxmlformats.org/drawingml/2006/spreadsheetDrawing">
          <xdr:col>9</xdr:col>
          <xdr:colOff>493395</xdr:colOff>
          <xdr:row>25</xdr:row>
          <xdr:rowOff>257810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770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25</xdr:row>
          <xdr:rowOff>19050</xdr:rowOff>
        </xdr:from>
        <xdr:to xmlns:xdr="http://schemas.openxmlformats.org/drawingml/2006/spreadsheetDrawing">
          <xdr:col>12</xdr:col>
          <xdr:colOff>503555</xdr:colOff>
          <xdr:row>25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0770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</xdr:row>
          <xdr:rowOff>29210</xdr:rowOff>
        </xdr:from>
        <xdr:to xmlns:xdr="http://schemas.openxmlformats.org/drawingml/2006/spreadsheetDrawing">
          <xdr:col>15</xdr:col>
          <xdr:colOff>493395</xdr:colOff>
          <xdr:row>25</xdr:row>
          <xdr:rowOff>266700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08723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25</xdr:row>
          <xdr:rowOff>29210</xdr:rowOff>
        </xdr:from>
        <xdr:to xmlns:xdr="http://schemas.openxmlformats.org/drawingml/2006/spreadsheetDrawing">
          <xdr:col>18</xdr:col>
          <xdr:colOff>504190</xdr:colOff>
          <xdr:row>25</xdr:row>
          <xdr:rowOff>266700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0872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29210</xdr:rowOff>
        </xdr:from>
        <xdr:to xmlns:xdr="http://schemas.openxmlformats.org/drawingml/2006/spreadsheetDrawing">
          <xdr:col>6</xdr:col>
          <xdr:colOff>514350</xdr:colOff>
          <xdr:row>28</xdr:row>
          <xdr:rowOff>266700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9444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29</xdr:row>
          <xdr:rowOff>19050</xdr:rowOff>
        </xdr:from>
        <xdr:to xmlns:xdr="http://schemas.openxmlformats.org/drawingml/2006/spreadsheetDrawing">
          <xdr:col>6</xdr:col>
          <xdr:colOff>514350</xdr:colOff>
          <xdr:row>29</xdr:row>
          <xdr:rowOff>257810</xdr:rowOff>
        </xdr:to>
        <xdr:sp textlink="">
          <xdr:nvSpPr>
            <xdr:cNvPr id="3130" name="チェック 58" hidden="1">
              <a:extLst>
                <a:ext uri="{63B3BB69-23CF-44E3-9099-C40C66FF867C}">
                  <a14:compatExt spid="_x0000_s3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220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</xdr:row>
          <xdr:rowOff>19050</xdr:rowOff>
        </xdr:from>
        <xdr:to xmlns:xdr="http://schemas.openxmlformats.org/drawingml/2006/spreadsheetDrawing">
          <xdr:col>9</xdr:col>
          <xdr:colOff>493395</xdr:colOff>
          <xdr:row>28</xdr:row>
          <xdr:rowOff>257810</xdr:rowOff>
        </xdr:to>
        <xdr:sp textlink="">
          <xdr:nvSpPr>
            <xdr:cNvPr id="3131" name="チェック 59" hidden="1">
              <a:extLst>
                <a:ext uri="{63B3BB69-23CF-44E3-9099-C40C66FF867C}">
                  <a14:compatExt spid="_x0000_s3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4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28</xdr:row>
          <xdr:rowOff>29210</xdr:rowOff>
        </xdr:from>
        <xdr:to xmlns:xdr="http://schemas.openxmlformats.org/drawingml/2006/spreadsheetDrawing">
          <xdr:col>12</xdr:col>
          <xdr:colOff>503555</xdr:colOff>
          <xdr:row>28</xdr:row>
          <xdr:rowOff>266700</xdr:rowOff>
        </xdr:to>
        <xdr:sp textlink="">
          <xdr:nvSpPr>
            <xdr:cNvPr id="3132" name="チェック 60" hidden="1">
              <a:extLst>
                <a:ext uri="{63B3BB69-23CF-44E3-9099-C40C66FF867C}">
                  <a14:compatExt spid="_x0000_s3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9444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</xdr:row>
          <xdr:rowOff>29210</xdr:rowOff>
        </xdr:from>
        <xdr:to xmlns:xdr="http://schemas.openxmlformats.org/drawingml/2006/spreadsheetDrawing">
          <xdr:col>15</xdr:col>
          <xdr:colOff>493395</xdr:colOff>
          <xdr:row>28</xdr:row>
          <xdr:rowOff>266700</xdr:rowOff>
        </xdr:to>
        <xdr:sp textlink="">
          <xdr:nvSpPr>
            <xdr:cNvPr id="3133" name="チェック 61" hidden="1">
              <a:extLst>
                <a:ext uri="{63B3BB69-23CF-44E3-9099-C40C66FF867C}">
                  <a14:compatExt spid="_x0000_s3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4448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28</xdr:row>
          <xdr:rowOff>19050</xdr:rowOff>
        </xdr:from>
        <xdr:to xmlns:xdr="http://schemas.openxmlformats.org/drawingml/2006/spreadsheetDrawing">
          <xdr:col>18</xdr:col>
          <xdr:colOff>504190</xdr:colOff>
          <xdr:row>28</xdr:row>
          <xdr:rowOff>257810</xdr:rowOff>
        </xdr:to>
        <xdr:sp textlink="">
          <xdr:nvSpPr>
            <xdr:cNvPr id="3134" name="チェック 62" hidden="1">
              <a:extLst>
                <a:ext uri="{63B3BB69-23CF-44E3-9099-C40C66FF867C}">
                  <a14:compatExt spid="_x0000_s3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934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30</xdr:row>
          <xdr:rowOff>19050</xdr:rowOff>
        </xdr:from>
        <xdr:to xmlns:xdr="http://schemas.openxmlformats.org/drawingml/2006/spreadsheetDrawing">
          <xdr:col>6</xdr:col>
          <xdr:colOff>514350</xdr:colOff>
          <xdr:row>30</xdr:row>
          <xdr:rowOff>257810</xdr:rowOff>
        </xdr:to>
        <xdr:sp textlink="">
          <xdr:nvSpPr>
            <xdr:cNvPr id="3135" name="チェック 63" hidden="1">
              <a:extLst>
                <a:ext uri="{63B3BB69-23CF-44E3-9099-C40C66FF867C}">
                  <a14:compatExt spid="_x0000_s3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505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30</xdr:row>
          <xdr:rowOff>19050</xdr:rowOff>
        </xdr:from>
        <xdr:to xmlns:xdr="http://schemas.openxmlformats.org/drawingml/2006/spreadsheetDrawing">
          <xdr:col>9</xdr:col>
          <xdr:colOff>493395</xdr:colOff>
          <xdr:row>30</xdr:row>
          <xdr:rowOff>257810</xdr:rowOff>
        </xdr:to>
        <xdr:sp textlink="">
          <xdr:nvSpPr>
            <xdr:cNvPr id="3136" name="チェック 64" hidden="1">
              <a:extLst>
                <a:ext uri="{63B3BB69-23CF-44E3-9099-C40C66FF867C}">
                  <a14:compatExt spid="_x0000_s3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5058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30</xdr:row>
          <xdr:rowOff>19050</xdr:rowOff>
        </xdr:from>
        <xdr:to xmlns:xdr="http://schemas.openxmlformats.org/drawingml/2006/spreadsheetDrawing">
          <xdr:col>12</xdr:col>
          <xdr:colOff>503555</xdr:colOff>
          <xdr:row>30</xdr:row>
          <xdr:rowOff>257810</xdr:rowOff>
        </xdr:to>
        <xdr:sp textlink="">
          <xdr:nvSpPr>
            <xdr:cNvPr id="3137" name="チェック 65" hidden="1">
              <a:extLst>
                <a:ext uri="{63B3BB69-23CF-44E3-9099-C40C66FF867C}">
                  <a14:compatExt spid="_x0000_s3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5058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30</xdr:row>
          <xdr:rowOff>10160</xdr:rowOff>
        </xdr:from>
        <xdr:to xmlns:xdr="http://schemas.openxmlformats.org/drawingml/2006/spreadsheetDrawing">
          <xdr:col>15</xdr:col>
          <xdr:colOff>493395</xdr:colOff>
          <xdr:row>30</xdr:row>
          <xdr:rowOff>247650</xdr:rowOff>
        </xdr:to>
        <xdr:sp textlink="">
          <xdr:nvSpPr>
            <xdr:cNvPr id="3138" name="チェック 66" hidden="1">
              <a:extLst>
                <a:ext uri="{63B3BB69-23CF-44E3-9099-C40C66FF867C}">
                  <a14:compatExt spid="_x0000_s3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49693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31</xdr:row>
          <xdr:rowOff>19050</xdr:rowOff>
        </xdr:from>
        <xdr:to xmlns:xdr="http://schemas.openxmlformats.org/drawingml/2006/spreadsheetDrawing">
          <xdr:col>6</xdr:col>
          <xdr:colOff>514350</xdr:colOff>
          <xdr:row>31</xdr:row>
          <xdr:rowOff>257810</xdr:rowOff>
        </xdr:to>
        <xdr:sp textlink="">
          <xdr:nvSpPr>
            <xdr:cNvPr id="3139" name="チェック 67" hidden="1">
              <a:extLst>
                <a:ext uri="{63B3BB69-23CF-44E3-9099-C40C66FF867C}">
                  <a14:compatExt spid="_x0000_s3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791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32</xdr:row>
          <xdr:rowOff>0</xdr:rowOff>
        </xdr:from>
        <xdr:to xmlns:xdr="http://schemas.openxmlformats.org/drawingml/2006/spreadsheetDrawing">
          <xdr:col>6</xdr:col>
          <xdr:colOff>514350</xdr:colOff>
          <xdr:row>32</xdr:row>
          <xdr:rowOff>238760</xdr:rowOff>
        </xdr:to>
        <xdr:sp textlink="">
          <xdr:nvSpPr>
            <xdr:cNvPr id="3140" name="チェック 68" hidden="1">
              <a:extLst>
                <a:ext uri="{63B3BB69-23CF-44E3-9099-C40C66FF867C}">
                  <a14:compatExt spid="_x0000_s3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0582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31</xdr:row>
          <xdr:rowOff>29210</xdr:rowOff>
        </xdr:from>
        <xdr:to xmlns:xdr="http://schemas.openxmlformats.org/drawingml/2006/spreadsheetDrawing">
          <xdr:col>9</xdr:col>
          <xdr:colOff>493395</xdr:colOff>
          <xdr:row>31</xdr:row>
          <xdr:rowOff>266700</xdr:rowOff>
        </xdr:to>
        <xdr:sp textlink="">
          <xdr:nvSpPr>
            <xdr:cNvPr id="3141" name="チェック 69" hidden="1">
              <a:extLst>
                <a:ext uri="{63B3BB69-23CF-44E3-9099-C40C66FF867C}">
                  <a14:compatExt spid="_x0000_s3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801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31</xdr:row>
          <xdr:rowOff>29210</xdr:rowOff>
        </xdr:from>
        <xdr:to xmlns:xdr="http://schemas.openxmlformats.org/drawingml/2006/spreadsheetDrawing">
          <xdr:col>12</xdr:col>
          <xdr:colOff>503555</xdr:colOff>
          <xdr:row>31</xdr:row>
          <xdr:rowOff>266700</xdr:rowOff>
        </xdr:to>
        <xdr:sp textlink="">
          <xdr:nvSpPr>
            <xdr:cNvPr id="3142" name="チェック 70" hidden="1">
              <a:extLst>
                <a:ext uri="{63B3BB69-23CF-44E3-9099-C40C66FF867C}">
                  <a14:compatExt spid="_x0000_s3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801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31</xdr:row>
          <xdr:rowOff>19050</xdr:rowOff>
        </xdr:from>
        <xdr:to xmlns:xdr="http://schemas.openxmlformats.org/drawingml/2006/spreadsheetDrawing">
          <xdr:col>15</xdr:col>
          <xdr:colOff>493395</xdr:colOff>
          <xdr:row>31</xdr:row>
          <xdr:rowOff>257810</xdr:rowOff>
        </xdr:to>
        <xdr:sp textlink="">
          <xdr:nvSpPr>
            <xdr:cNvPr id="3143" name="チェック 71" hidden="1">
              <a:extLst>
                <a:ext uri="{63B3BB69-23CF-44E3-9099-C40C66FF867C}">
                  <a14:compatExt spid="_x0000_s3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791575"/>
              <a:ext cx="140779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31</xdr:row>
          <xdr:rowOff>29210</xdr:rowOff>
        </xdr:from>
        <xdr:to xmlns:xdr="http://schemas.openxmlformats.org/drawingml/2006/spreadsheetDrawing">
          <xdr:col>18</xdr:col>
          <xdr:colOff>504190</xdr:colOff>
          <xdr:row>31</xdr:row>
          <xdr:rowOff>266700</xdr:rowOff>
        </xdr:to>
        <xdr:sp textlink="">
          <xdr:nvSpPr>
            <xdr:cNvPr id="3144" name="チェック 72" hidden="1">
              <a:extLst>
                <a:ext uri="{63B3BB69-23CF-44E3-9099-C40C66FF867C}">
                  <a14:compatExt spid="_x0000_s3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88017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33</xdr:row>
          <xdr:rowOff>29210</xdr:rowOff>
        </xdr:from>
        <xdr:to xmlns:xdr="http://schemas.openxmlformats.org/drawingml/2006/spreadsheetDrawing">
          <xdr:col>6</xdr:col>
          <xdr:colOff>514350</xdr:colOff>
          <xdr:row>33</xdr:row>
          <xdr:rowOff>266700</xdr:rowOff>
        </xdr:to>
        <xdr:sp textlink="">
          <xdr:nvSpPr>
            <xdr:cNvPr id="3145" name="チェック 73" hidden="1">
              <a:extLst>
                <a:ext uri="{63B3BB69-23CF-44E3-9099-C40C66FF867C}">
                  <a14:compatExt spid="_x0000_s3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3732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33</xdr:row>
          <xdr:rowOff>10160</xdr:rowOff>
        </xdr:from>
        <xdr:to xmlns:xdr="http://schemas.openxmlformats.org/drawingml/2006/spreadsheetDrawing">
          <xdr:col>9</xdr:col>
          <xdr:colOff>493395</xdr:colOff>
          <xdr:row>33</xdr:row>
          <xdr:rowOff>247650</xdr:rowOff>
        </xdr:to>
        <xdr:sp textlink="">
          <xdr:nvSpPr>
            <xdr:cNvPr id="3146" name="チェック 74" hidden="1">
              <a:extLst>
                <a:ext uri="{63B3BB69-23CF-44E3-9099-C40C66FF867C}">
                  <a14:compatExt spid="_x0000_s3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3541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35</xdr:row>
          <xdr:rowOff>19050</xdr:rowOff>
        </xdr:from>
        <xdr:to xmlns:xdr="http://schemas.openxmlformats.org/drawingml/2006/spreadsheetDrawing">
          <xdr:col>6</xdr:col>
          <xdr:colOff>514350</xdr:colOff>
          <xdr:row>35</xdr:row>
          <xdr:rowOff>257810</xdr:rowOff>
        </xdr:to>
        <xdr:sp textlink="">
          <xdr:nvSpPr>
            <xdr:cNvPr id="3147" name="チェック 75" hidden="1">
              <a:extLst>
                <a:ext uri="{63B3BB69-23CF-44E3-9099-C40C66FF867C}">
                  <a14:compatExt spid="_x0000_s3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934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36</xdr:row>
          <xdr:rowOff>19050</xdr:rowOff>
        </xdr:from>
        <xdr:to xmlns:xdr="http://schemas.openxmlformats.org/drawingml/2006/spreadsheetDrawing">
          <xdr:col>6</xdr:col>
          <xdr:colOff>514350</xdr:colOff>
          <xdr:row>36</xdr:row>
          <xdr:rowOff>257810</xdr:rowOff>
        </xdr:to>
        <xdr:sp textlink="">
          <xdr:nvSpPr>
            <xdr:cNvPr id="3148" name="チェック 76" hidden="1">
              <a:extLst>
                <a:ext uri="{63B3BB69-23CF-44E3-9099-C40C66FF867C}">
                  <a14:compatExt spid="_x0000_s3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10220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35</xdr:row>
          <xdr:rowOff>29210</xdr:rowOff>
        </xdr:from>
        <xdr:to xmlns:xdr="http://schemas.openxmlformats.org/drawingml/2006/spreadsheetDrawing">
          <xdr:col>9</xdr:col>
          <xdr:colOff>493395</xdr:colOff>
          <xdr:row>35</xdr:row>
          <xdr:rowOff>266700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944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36</xdr:row>
          <xdr:rowOff>19050</xdr:rowOff>
        </xdr:from>
        <xdr:to xmlns:xdr="http://schemas.openxmlformats.org/drawingml/2006/spreadsheetDrawing">
          <xdr:col>9</xdr:col>
          <xdr:colOff>493395</xdr:colOff>
          <xdr:row>36</xdr:row>
          <xdr:rowOff>257810</xdr:rowOff>
        </xdr:to>
        <xdr:sp textlink="">
          <xdr:nvSpPr>
            <xdr:cNvPr id="3150" name="チェック 78" hidden="1">
              <a:extLst>
                <a:ext uri="{63B3BB69-23CF-44E3-9099-C40C66FF867C}">
                  <a14:compatExt spid="_x0000_s3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220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29210</xdr:rowOff>
        </xdr:from>
        <xdr:to xmlns:xdr="http://schemas.openxmlformats.org/drawingml/2006/spreadsheetDrawing">
          <xdr:col>12</xdr:col>
          <xdr:colOff>503555</xdr:colOff>
          <xdr:row>35</xdr:row>
          <xdr:rowOff>266700</xdr:rowOff>
        </xdr:to>
        <xdr:sp textlink="">
          <xdr:nvSpPr>
            <xdr:cNvPr id="3151" name="チェック 79" hidden="1">
              <a:extLst>
                <a:ext uri="{63B3BB69-23CF-44E3-9099-C40C66FF867C}">
                  <a14:compatExt spid="_x0000_s3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944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35</xdr:row>
          <xdr:rowOff>10160</xdr:rowOff>
        </xdr:from>
        <xdr:to xmlns:xdr="http://schemas.openxmlformats.org/drawingml/2006/spreadsheetDrawing">
          <xdr:col>15</xdr:col>
          <xdr:colOff>493395</xdr:colOff>
          <xdr:row>35</xdr:row>
          <xdr:rowOff>247650</xdr:rowOff>
        </xdr:to>
        <xdr:sp textlink="">
          <xdr:nvSpPr>
            <xdr:cNvPr id="3152" name="チェック 80" hidden="1">
              <a:extLst>
                <a:ext uri="{63B3BB69-23CF-44E3-9099-C40C66FF867C}">
                  <a14:compatExt spid="_x0000_s3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9925685"/>
              <a:ext cx="140779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35</xdr:row>
          <xdr:rowOff>38100</xdr:rowOff>
        </xdr:from>
        <xdr:to xmlns:xdr="http://schemas.openxmlformats.org/drawingml/2006/spreadsheetDrawing">
          <xdr:col>18</xdr:col>
          <xdr:colOff>504190</xdr:colOff>
          <xdr:row>35</xdr:row>
          <xdr:rowOff>276860</xdr:rowOff>
        </xdr:to>
        <xdr:sp textlink="">
          <xdr:nvSpPr>
            <xdr:cNvPr id="3153" name="チェック 81" hidden="1">
              <a:extLst>
                <a:ext uri="{63B3BB69-23CF-44E3-9099-C40C66FF867C}">
                  <a14:compatExt spid="_x0000_s3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99536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38</xdr:row>
          <xdr:rowOff>29210</xdr:rowOff>
        </xdr:from>
        <xdr:to xmlns:xdr="http://schemas.openxmlformats.org/drawingml/2006/spreadsheetDrawing">
          <xdr:col>6</xdr:col>
          <xdr:colOff>494665</xdr:colOff>
          <xdr:row>38</xdr:row>
          <xdr:rowOff>266700</xdr:rowOff>
        </xdr:to>
        <xdr:sp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8019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39</xdr:row>
          <xdr:rowOff>19050</xdr:rowOff>
        </xdr:from>
        <xdr:to xmlns:xdr="http://schemas.openxmlformats.org/drawingml/2006/spreadsheetDrawing">
          <xdr:col>6</xdr:col>
          <xdr:colOff>561975</xdr:colOff>
          <xdr:row>39</xdr:row>
          <xdr:rowOff>257810</xdr:rowOff>
        </xdr:to>
        <xdr:sp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07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38</xdr:row>
          <xdr:rowOff>29210</xdr:rowOff>
        </xdr:from>
        <xdr:to xmlns:xdr="http://schemas.openxmlformats.org/drawingml/2006/spreadsheetDrawing">
          <xdr:col>9</xdr:col>
          <xdr:colOff>560705</xdr:colOff>
          <xdr:row>38</xdr:row>
          <xdr:rowOff>266700</xdr:rowOff>
        </xdr:to>
        <xdr:sp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80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36</xdr:row>
          <xdr:rowOff>10160</xdr:rowOff>
        </xdr:from>
        <xdr:to xmlns:xdr="http://schemas.openxmlformats.org/drawingml/2006/spreadsheetDrawing">
          <xdr:col>12</xdr:col>
          <xdr:colOff>570230</xdr:colOff>
          <xdr:row>36</xdr:row>
          <xdr:rowOff>247650</xdr:rowOff>
        </xdr:to>
        <xdr:sp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10211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38</xdr:row>
          <xdr:rowOff>29210</xdr:rowOff>
        </xdr:from>
        <xdr:to xmlns:xdr="http://schemas.openxmlformats.org/drawingml/2006/spreadsheetDrawing">
          <xdr:col>12</xdr:col>
          <xdr:colOff>560705</xdr:colOff>
          <xdr:row>38</xdr:row>
          <xdr:rowOff>266700</xdr:rowOff>
        </xdr:to>
        <xdr:sp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80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38</xdr:row>
          <xdr:rowOff>29210</xdr:rowOff>
        </xdr:from>
        <xdr:to xmlns:xdr="http://schemas.openxmlformats.org/drawingml/2006/spreadsheetDrawing">
          <xdr:col>15</xdr:col>
          <xdr:colOff>560705</xdr:colOff>
          <xdr:row>38</xdr:row>
          <xdr:rowOff>266700</xdr:rowOff>
        </xdr:to>
        <xdr:sp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801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38</xdr:row>
          <xdr:rowOff>29210</xdr:rowOff>
        </xdr:from>
        <xdr:to xmlns:xdr="http://schemas.openxmlformats.org/drawingml/2006/spreadsheetDrawing">
          <xdr:col>18</xdr:col>
          <xdr:colOff>571500</xdr:colOff>
          <xdr:row>38</xdr:row>
          <xdr:rowOff>266700</xdr:rowOff>
        </xdr:to>
        <xdr:sp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0801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41</xdr:row>
          <xdr:rowOff>29210</xdr:rowOff>
        </xdr:from>
        <xdr:to xmlns:xdr="http://schemas.openxmlformats.org/drawingml/2006/spreadsheetDrawing">
          <xdr:col>6</xdr:col>
          <xdr:colOff>561975</xdr:colOff>
          <xdr:row>41</xdr:row>
          <xdr:rowOff>266700</xdr:rowOff>
        </xdr:to>
        <xdr:sp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65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41</xdr:row>
          <xdr:rowOff>29210</xdr:rowOff>
        </xdr:from>
        <xdr:to xmlns:xdr="http://schemas.openxmlformats.org/drawingml/2006/spreadsheetDrawing">
          <xdr:col>9</xdr:col>
          <xdr:colOff>560705</xdr:colOff>
          <xdr:row>41</xdr:row>
          <xdr:rowOff>266700</xdr:rowOff>
        </xdr:to>
        <xdr:sp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65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41</xdr:row>
          <xdr:rowOff>29210</xdr:rowOff>
        </xdr:from>
        <xdr:to xmlns:xdr="http://schemas.openxmlformats.org/drawingml/2006/spreadsheetDrawing">
          <xdr:col>12</xdr:col>
          <xdr:colOff>560705</xdr:colOff>
          <xdr:row>41</xdr:row>
          <xdr:rowOff>266700</xdr:rowOff>
        </xdr:to>
        <xdr:sp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65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42</xdr:row>
          <xdr:rowOff>19050</xdr:rowOff>
        </xdr:from>
        <xdr:to xmlns:xdr="http://schemas.openxmlformats.org/drawingml/2006/spreadsheetDrawing">
          <xdr:col>6</xdr:col>
          <xdr:colOff>561975</xdr:colOff>
          <xdr:row>42</xdr:row>
          <xdr:rowOff>257810</xdr:rowOff>
        </xdr:to>
        <xdr:sp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93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42</xdr:row>
          <xdr:rowOff>19050</xdr:rowOff>
        </xdr:from>
        <xdr:to xmlns:xdr="http://schemas.openxmlformats.org/drawingml/2006/spreadsheetDrawing">
          <xdr:col>9</xdr:col>
          <xdr:colOff>560705</xdr:colOff>
          <xdr:row>42</xdr:row>
          <xdr:rowOff>257810</xdr:rowOff>
        </xdr:to>
        <xdr:sp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93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42</xdr:row>
          <xdr:rowOff>19050</xdr:rowOff>
        </xdr:from>
        <xdr:to xmlns:xdr="http://schemas.openxmlformats.org/drawingml/2006/spreadsheetDrawing">
          <xdr:col>12</xdr:col>
          <xdr:colOff>560705</xdr:colOff>
          <xdr:row>42</xdr:row>
          <xdr:rowOff>257810</xdr:rowOff>
        </xdr:to>
        <xdr:sp textlink="">
          <xdr:nvSpPr>
            <xdr:cNvPr id="3166" name="チェック 94" hidden="1">
              <a:extLst>
                <a:ext uri="{63B3BB69-23CF-44E3-9099-C40C66FF867C}">
                  <a14:compatExt spid="_x0000_s3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93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42</xdr:row>
          <xdr:rowOff>19050</xdr:rowOff>
        </xdr:from>
        <xdr:to xmlns:xdr="http://schemas.openxmlformats.org/drawingml/2006/spreadsheetDrawing">
          <xdr:col>15</xdr:col>
          <xdr:colOff>560705</xdr:colOff>
          <xdr:row>42</xdr:row>
          <xdr:rowOff>257810</xdr:rowOff>
        </xdr:to>
        <xdr:sp textlink="">
          <xdr:nvSpPr>
            <xdr:cNvPr id="3167" name="チェック 95" hidden="1">
              <a:extLst>
                <a:ext uri="{63B3BB69-23CF-44E3-9099-C40C66FF867C}">
                  <a14:compatExt spid="_x0000_s3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934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42</xdr:row>
          <xdr:rowOff>10160</xdr:rowOff>
        </xdr:from>
        <xdr:to xmlns:xdr="http://schemas.openxmlformats.org/drawingml/2006/spreadsheetDrawing">
          <xdr:col>18</xdr:col>
          <xdr:colOff>571500</xdr:colOff>
          <xdr:row>42</xdr:row>
          <xdr:rowOff>247650</xdr:rowOff>
        </xdr:to>
        <xdr:sp textlink="">
          <xdr:nvSpPr>
            <xdr:cNvPr id="3168" name="チェック 96" hidden="1">
              <a:extLst>
                <a:ext uri="{63B3BB69-23CF-44E3-9099-C40C66FF867C}">
                  <a14:compatExt spid="_x0000_s3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19259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43</xdr:row>
          <xdr:rowOff>19050</xdr:rowOff>
        </xdr:from>
        <xdr:to xmlns:xdr="http://schemas.openxmlformats.org/drawingml/2006/spreadsheetDrawing">
          <xdr:col>6</xdr:col>
          <xdr:colOff>561975</xdr:colOff>
          <xdr:row>43</xdr:row>
          <xdr:rowOff>257810</xdr:rowOff>
        </xdr:to>
        <xdr:sp textlink="">
          <xdr:nvSpPr>
            <xdr:cNvPr id="3169" name="チェック 97" hidden="1">
              <a:extLst>
                <a:ext uri="{63B3BB69-23CF-44E3-9099-C40C66FF867C}">
                  <a14:compatExt spid="_x0000_s3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22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43</xdr:row>
          <xdr:rowOff>19050</xdr:rowOff>
        </xdr:from>
        <xdr:to xmlns:xdr="http://schemas.openxmlformats.org/drawingml/2006/spreadsheetDrawing">
          <xdr:col>9</xdr:col>
          <xdr:colOff>560705</xdr:colOff>
          <xdr:row>43</xdr:row>
          <xdr:rowOff>257810</xdr:rowOff>
        </xdr:to>
        <xdr:sp textlink="">
          <xdr:nvSpPr>
            <xdr:cNvPr id="3170" name="チェック 98" hidden="1">
              <a:extLst>
                <a:ext uri="{63B3BB69-23CF-44E3-9099-C40C66FF867C}">
                  <a14:compatExt spid="_x0000_s3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22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43</xdr:row>
          <xdr:rowOff>19050</xdr:rowOff>
        </xdr:from>
        <xdr:to xmlns:xdr="http://schemas.openxmlformats.org/drawingml/2006/spreadsheetDrawing">
          <xdr:col>12</xdr:col>
          <xdr:colOff>560705</xdr:colOff>
          <xdr:row>43</xdr:row>
          <xdr:rowOff>257810</xdr:rowOff>
        </xdr:to>
        <xdr:sp textlink="">
          <xdr:nvSpPr>
            <xdr:cNvPr id="3171" name="チェック 99" hidden="1">
              <a:extLst>
                <a:ext uri="{63B3BB69-23CF-44E3-9099-C40C66FF867C}">
                  <a14:compatExt spid="_x0000_s3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22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43</xdr:row>
          <xdr:rowOff>10160</xdr:rowOff>
        </xdr:from>
        <xdr:to xmlns:xdr="http://schemas.openxmlformats.org/drawingml/2006/spreadsheetDrawing">
          <xdr:col>15</xdr:col>
          <xdr:colOff>560705</xdr:colOff>
          <xdr:row>43</xdr:row>
          <xdr:rowOff>247650</xdr:rowOff>
        </xdr:to>
        <xdr:sp textlink="">
          <xdr:nvSpPr>
            <xdr:cNvPr id="3172" name="チェック 100" hidden="1">
              <a:extLst>
                <a:ext uri="{63B3BB69-23CF-44E3-9099-C40C66FF867C}">
                  <a14:compatExt spid="_x0000_s3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2116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44</xdr:row>
          <xdr:rowOff>19050</xdr:rowOff>
        </xdr:from>
        <xdr:to xmlns:xdr="http://schemas.openxmlformats.org/drawingml/2006/spreadsheetDrawing">
          <xdr:col>6</xdr:col>
          <xdr:colOff>561975</xdr:colOff>
          <xdr:row>44</xdr:row>
          <xdr:rowOff>257810</xdr:rowOff>
        </xdr:to>
        <xdr:sp textlink="">
          <xdr:nvSpPr>
            <xdr:cNvPr id="3173" name="チェック 101" hidden="1">
              <a:extLst>
                <a:ext uri="{63B3BB69-23CF-44E3-9099-C40C66FF867C}">
                  <a14:compatExt spid="_x0000_s3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50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44</xdr:row>
          <xdr:rowOff>29210</xdr:rowOff>
        </xdr:from>
        <xdr:to xmlns:xdr="http://schemas.openxmlformats.org/drawingml/2006/spreadsheetDrawing">
          <xdr:col>9</xdr:col>
          <xdr:colOff>560705</xdr:colOff>
          <xdr:row>44</xdr:row>
          <xdr:rowOff>266700</xdr:rowOff>
        </xdr:to>
        <xdr:sp textlink="">
          <xdr:nvSpPr>
            <xdr:cNvPr id="3174" name="チェック 102" hidden="1">
              <a:extLst>
                <a:ext uri="{63B3BB69-23CF-44E3-9099-C40C66FF867C}">
                  <a14:compatExt spid="_x0000_s3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51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44</xdr:row>
          <xdr:rowOff>19050</xdr:rowOff>
        </xdr:from>
        <xdr:to xmlns:xdr="http://schemas.openxmlformats.org/drawingml/2006/spreadsheetDrawing">
          <xdr:col>12</xdr:col>
          <xdr:colOff>560705</xdr:colOff>
          <xdr:row>44</xdr:row>
          <xdr:rowOff>257810</xdr:rowOff>
        </xdr:to>
        <xdr:sp textlink="">
          <xdr:nvSpPr>
            <xdr:cNvPr id="3175" name="チェック 103" hidden="1">
              <a:extLst>
                <a:ext uri="{63B3BB69-23CF-44E3-9099-C40C66FF867C}">
                  <a14:compatExt spid="_x0000_s3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506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44</xdr:row>
          <xdr:rowOff>19050</xdr:rowOff>
        </xdr:from>
        <xdr:to xmlns:xdr="http://schemas.openxmlformats.org/drawingml/2006/spreadsheetDrawing">
          <xdr:col>15</xdr:col>
          <xdr:colOff>560705</xdr:colOff>
          <xdr:row>44</xdr:row>
          <xdr:rowOff>257810</xdr:rowOff>
        </xdr:to>
        <xdr:sp textlink="">
          <xdr:nvSpPr>
            <xdr:cNvPr id="3176" name="チェック 104" hidden="1">
              <a:extLst>
                <a:ext uri="{63B3BB69-23CF-44E3-9099-C40C66FF867C}">
                  <a14:compatExt spid="_x0000_s3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506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44</xdr:row>
          <xdr:rowOff>29210</xdr:rowOff>
        </xdr:from>
        <xdr:to xmlns:xdr="http://schemas.openxmlformats.org/drawingml/2006/spreadsheetDrawing">
          <xdr:col>18</xdr:col>
          <xdr:colOff>571500</xdr:colOff>
          <xdr:row>44</xdr:row>
          <xdr:rowOff>266700</xdr:rowOff>
        </xdr:to>
        <xdr:sp textlink="">
          <xdr:nvSpPr>
            <xdr:cNvPr id="3177" name="チェック 105" hidden="1">
              <a:extLst>
                <a:ext uri="{63B3BB69-23CF-44E3-9099-C40C66FF867C}">
                  <a14:compatExt spid="_x0000_s3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516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45</xdr:row>
          <xdr:rowOff>10160</xdr:rowOff>
        </xdr:from>
        <xdr:to xmlns:xdr="http://schemas.openxmlformats.org/drawingml/2006/spreadsheetDrawing">
          <xdr:col>6</xdr:col>
          <xdr:colOff>561975</xdr:colOff>
          <xdr:row>45</xdr:row>
          <xdr:rowOff>247650</xdr:rowOff>
        </xdr:to>
        <xdr:sp textlink="">
          <xdr:nvSpPr>
            <xdr:cNvPr id="3178" name="チェック 106" hidden="1">
              <a:extLst>
                <a:ext uri="{63B3BB69-23CF-44E3-9099-C40C66FF867C}">
                  <a14:compatExt spid="_x0000_s3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783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45</xdr:row>
          <xdr:rowOff>19050</xdr:rowOff>
        </xdr:from>
        <xdr:to xmlns:xdr="http://schemas.openxmlformats.org/drawingml/2006/spreadsheetDrawing">
          <xdr:col>9</xdr:col>
          <xdr:colOff>560705</xdr:colOff>
          <xdr:row>45</xdr:row>
          <xdr:rowOff>257810</xdr:rowOff>
        </xdr:to>
        <xdr:sp textlink="">
          <xdr:nvSpPr>
            <xdr:cNvPr id="3179" name="チェック 107" hidden="1">
              <a:extLst>
                <a:ext uri="{63B3BB69-23CF-44E3-9099-C40C66FF867C}">
                  <a14:compatExt spid="_x0000_s3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79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46</xdr:row>
          <xdr:rowOff>19050</xdr:rowOff>
        </xdr:from>
        <xdr:to xmlns:xdr="http://schemas.openxmlformats.org/drawingml/2006/spreadsheetDrawing">
          <xdr:col>6</xdr:col>
          <xdr:colOff>561975</xdr:colOff>
          <xdr:row>46</xdr:row>
          <xdr:rowOff>257810</xdr:rowOff>
        </xdr:to>
        <xdr:sp textlink="">
          <xdr:nvSpPr>
            <xdr:cNvPr id="3180" name="チェック 108" hidden="1">
              <a:extLst>
                <a:ext uri="{63B3BB69-23CF-44E3-9099-C40C66FF867C}">
                  <a14:compatExt spid="_x0000_s3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07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47</xdr:row>
          <xdr:rowOff>10160</xdr:rowOff>
        </xdr:from>
        <xdr:to xmlns:xdr="http://schemas.openxmlformats.org/drawingml/2006/spreadsheetDrawing">
          <xdr:col>6</xdr:col>
          <xdr:colOff>561975</xdr:colOff>
          <xdr:row>47</xdr:row>
          <xdr:rowOff>247650</xdr:rowOff>
        </xdr:to>
        <xdr:sp textlink="">
          <xdr:nvSpPr>
            <xdr:cNvPr id="3181" name="チェック 109" hidden="1">
              <a:extLst>
                <a:ext uri="{63B3BB69-23CF-44E3-9099-C40C66FF867C}">
                  <a14:compatExt spid="_x0000_s3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354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46</xdr:row>
          <xdr:rowOff>19050</xdr:rowOff>
        </xdr:from>
        <xdr:to xmlns:xdr="http://schemas.openxmlformats.org/drawingml/2006/spreadsheetDrawing">
          <xdr:col>9</xdr:col>
          <xdr:colOff>560705</xdr:colOff>
          <xdr:row>46</xdr:row>
          <xdr:rowOff>257810</xdr:rowOff>
        </xdr:to>
        <xdr:sp textlink="">
          <xdr:nvSpPr>
            <xdr:cNvPr id="3182" name="チェック 110" hidden="1">
              <a:extLst>
                <a:ext uri="{63B3BB69-23CF-44E3-9099-C40C66FF867C}">
                  <a14:compatExt spid="_x0000_s3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07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46</xdr:row>
          <xdr:rowOff>29210</xdr:rowOff>
        </xdr:from>
        <xdr:to xmlns:xdr="http://schemas.openxmlformats.org/drawingml/2006/spreadsheetDrawing">
          <xdr:col>12</xdr:col>
          <xdr:colOff>560705</xdr:colOff>
          <xdr:row>46</xdr:row>
          <xdr:rowOff>266700</xdr:rowOff>
        </xdr:to>
        <xdr:sp textlink="">
          <xdr:nvSpPr>
            <xdr:cNvPr id="3183" name="チェック 111" hidden="1">
              <a:extLst>
                <a:ext uri="{63B3BB69-23CF-44E3-9099-C40C66FF867C}">
                  <a14:compatExt spid="_x0000_s3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087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46</xdr:row>
          <xdr:rowOff>19050</xdr:rowOff>
        </xdr:from>
        <xdr:to xmlns:xdr="http://schemas.openxmlformats.org/drawingml/2006/spreadsheetDrawing">
          <xdr:col>15</xdr:col>
          <xdr:colOff>560705</xdr:colOff>
          <xdr:row>46</xdr:row>
          <xdr:rowOff>257810</xdr:rowOff>
        </xdr:to>
        <xdr:sp textlink="">
          <xdr:nvSpPr>
            <xdr:cNvPr id="3184" name="チェック 112" hidden="1">
              <a:extLst>
                <a:ext uri="{63B3BB69-23CF-44E3-9099-C40C66FF867C}">
                  <a14:compatExt spid="_x0000_s3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077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46</xdr:row>
          <xdr:rowOff>19050</xdr:rowOff>
        </xdr:from>
        <xdr:to xmlns:xdr="http://schemas.openxmlformats.org/drawingml/2006/spreadsheetDrawing">
          <xdr:col>18</xdr:col>
          <xdr:colOff>571500</xdr:colOff>
          <xdr:row>46</xdr:row>
          <xdr:rowOff>257810</xdr:rowOff>
        </xdr:to>
        <xdr:sp textlink="">
          <xdr:nvSpPr>
            <xdr:cNvPr id="3185" name="チェック 113" hidden="1">
              <a:extLst>
                <a:ext uri="{63B3BB69-23CF-44E3-9099-C40C66FF867C}">
                  <a14:compatExt spid="_x0000_s3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077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19050</xdr:rowOff>
        </xdr:from>
        <xdr:to xmlns:xdr="http://schemas.openxmlformats.org/drawingml/2006/spreadsheetDrawing">
          <xdr:col>6</xdr:col>
          <xdr:colOff>561975</xdr:colOff>
          <xdr:row>48</xdr:row>
          <xdr:rowOff>257810</xdr:rowOff>
        </xdr:to>
        <xdr:sp textlink="">
          <xdr:nvSpPr>
            <xdr:cNvPr id="3186" name="チェック 114" hidden="1">
              <a:extLst>
                <a:ext uri="{63B3BB69-23CF-44E3-9099-C40C66FF867C}">
                  <a14:compatExt spid="_x0000_s3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64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48</xdr:row>
          <xdr:rowOff>29210</xdr:rowOff>
        </xdr:from>
        <xdr:to xmlns:xdr="http://schemas.openxmlformats.org/drawingml/2006/spreadsheetDrawing">
          <xdr:col>9</xdr:col>
          <xdr:colOff>560705</xdr:colOff>
          <xdr:row>48</xdr:row>
          <xdr:rowOff>266700</xdr:rowOff>
        </xdr:to>
        <xdr:sp textlink="">
          <xdr:nvSpPr>
            <xdr:cNvPr id="3187" name="チェック 115" hidden="1">
              <a:extLst>
                <a:ext uri="{63B3BB69-23CF-44E3-9099-C40C66FF867C}">
                  <a14:compatExt spid="_x0000_s3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65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48</xdr:row>
          <xdr:rowOff>29210</xdr:rowOff>
        </xdr:from>
        <xdr:to xmlns:xdr="http://schemas.openxmlformats.org/drawingml/2006/spreadsheetDrawing">
          <xdr:col>12</xdr:col>
          <xdr:colOff>560705</xdr:colOff>
          <xdr:row>48</xdr:row>
          <xdr:rowOff>266700</xdr:rowOff>
        </xdr:to>
        <xdr:sp textlink="">
          <xdr:nvSpPr>
            <xdr:cNvPr id="3188" name="チェック 116" hidden="1">
              <a:extLst>
                <a:ext uri="{63B3BB69-23CF-44E3-9099-C40C66FF867C}">
                  <a14:compatExt spid="_x0000_s3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65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49</xdr:row>
          <xdr:rowOff>19050</xdr:rowOff>
        </xdr:from>
        <xdr:to xmlns:xdr="http://schemas.openxmlformats.org/drawingml/2006/spreadsheetDrawing">
          <xdr:col>6</xdr:col>
          <xdr:colOff>561975</xdr:colOff>
          <xdr:row>49</xdr:row>
          <xdr:rowOff>257810</xdr:rowOff>
        </xdr:to>
        <xdr:sp textlink="">
          <xdr:nvSpPr>
            <xdr:cNvPr id="3189" name="チェック 117" hidden="1">
              <a:extLst>
                <a:ext uri="{63B3BB69-23CF-44E3-9099-C40C66FF867C}">
                  <a14:compatExt spid="_x0000_s3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93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49</xdr:row>
          <xdr:rowOff>29210</xdr:rowOff>
        </xdr:from>
        <xdr:to xmlns:xdr="http://schemas.openxmlformats.org/drawingml/2006/spreadsheetDrawing">
          <xdr:col>9</xdr:col>
          <xdr:colOff>560705</xdr:colOff>
          <xdr:row>49</xdr:row>
          <xdr:rowOff>266700</xdr:rowOff>
        </xdr:to>
        <xdr:sp textlink="">
          <xdr:nvSpPr>
            <xdr:cNvPr id="3190" name="チェック 118" hidden="1">
              <a:extLst>
                <a:ext uri="{63B3BB69-23CF-44E3-9099-C40C66FF867C}">
                  <a14:compatExt spid="_x0000_s3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94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49</xdr:row>
          <xdr:rowOff>29210</xdr:rowOff>
        </xdr:from>
        <xdr:to xmlns:xdr="http://schemas.openxmlformats.org/drawingml/2006/spreadsheetDrawing">
          <xdr:col>12</xdr:col>
          <xdr:colOff>560705</xdr:colOff>
          <xdr:row>49</xdr:row>
          <xdr:rowOff>266700</xdr:rowOff>
        </xdr:to>
        <xdr:sp textlink="">
          <xdr:nvSpPr>
            <xdr:cNvPr id="3191" name="チェック 119" hidden="1">
              <a:extLst>
                <a:ext uri="{63B3BB69-23CF-44E3-9099-C40C66FF867C}">
                  <a14:compatExt spid="_x0000_s3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945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49</xdr:row>
          <xdr:rowOff>29210</xdr:rowOff>
        </xdr:from>
        <xdr:to xmlns:xdr="http://schemas.openxmlformats.org/drawingml/2006/spreadsheetDrawing">
          <xdr:col>15</xdr:col>
          <xdr:colOff>560705</xdr:colOff>
          <xdr:row>49</xdr:row>
          <xdr:rowOff>266700</xdr:rowOff>
        </xdr:to>
        <xdr:sp textlink="">
          <xdr:nvSpPr>
            <xdr:cNvPr id="3192" name="チェック 120" hidden="1">
              <a:extLst>
                <a:ext uri="{63B3BB69-23CF-44E3-9099-C40C66FF867C}">
                  <a14:compatExt spid="_x0000_s3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945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49</xdr:row>
          <xdr:rowOff>29210</xdr:rowOff>
        </xdr:from>
        <xdr:to xmlns:xdr="http://schemas.openxmlformats.org/drawingml/2006/spreadsheetDrawing">
          <xdr:col>18</xdr:col>
          <xdr:colOff>571500</xdr:colOff>
          <xdr:row>49</xdr:row>
          <xdr:rowOff>266700</xdr:rowOff>
        </xdr:to>
        <xdr:sp textlink="">
          <xdr:nvSpPr>
            <xdr:cNvPr id="3193" name="チェック 121" hidden="1">
              <a:extLst>
                <a:ext uri="{63B3BB69-23CF-44E3-9099-C40C66FF867C}">
                  <a14:compatExt spid="_x0000_s3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945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19050</xdr:rowOff>
        </xdr:from>
        <xdr:to xmlns:xdr="http://schemas.openxmlformats.org/drawingml/2006/spreadsheetDrawing">
          <xdr:col>6</xdr:col>
          <xdr:colOff>561975</xdr:colOff>
          <xdr:row>50</xdr:row>
          <xdr:rowOff>257810</xdr:rowOff>
        </xdr:to>
        <xdr:sp textlink="">
          <xdr:nvSpPr>
            <xdr:cNvPr id="3194" name="チェック 122" hidden="1">
              <a:extLst>
                <a:ext uri="{63B3BB69-23CF-44E3-9099-C40C66FF867C}">
                  <a14:compatExt spid="_x0000_s3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22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19050</xdr:rowOff>
        </xdr:from>
        <xdr:to xmlns:xdr="http://schemas.openxmlformats.org/drawingml/2006/spreadsheetDrawing">
          <xdr:col>6</xdr:col>
          <xdr:colOff>561975</xdr:colOff>
          <xdr:row>52</xdr:row>
          <xdr:rowOff>257810</xdr:rowOff>
        </xdr:to>
        <xdr:sp textlink="">
          <xdr:nvSpPr>
            <xdr:cNvPr id="3195" name="チェック 123" hidden="1">
              <a:extLst>
                <a:ext uri="{63B3BB69-23CF-44E3-9099-C40C66FF867C}">
                  <a14:compatExt spid="_x0000_s3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792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52</xdr:row>
          <xdr:rowOff>29210</xdr:rowOff>
        </xdr:from>
        <xdr:to xmlns:xdr="http://schemas.openxmlformats.org/drawingml/2006/spreadsheetDrawing">
          <xdr:col>9</xdr:col>
          <xdr:colOff>560705</xdr:colOff>
          <xdr:row>52</xdr:row>
          <xdr:rowOff>266700</xdr:rowOff>
        </xdr:to>
        <xdr:sp textlink="">
          <xdr:nvSpPr>
            <xdr:cNvPr id="3196" name="チェック 124" hidden="1">
              <a:extLst>
                <a:ext uri="{63B3BB69-23CF-44E3-9099-C40C66FF867C}">
                  <a14:compatExt spid="_x0000_s3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80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52</xdr:row>
          <xdr:rowOff>19050</xdr:rowOff>
        </xdr:from>
        <xdr:to xmlns:xdr="http://schemas.openxmlformats.org/drawingml/2006/spreadsheetDrawing">
          <xdr:col>12</xdr:col>
          <xdr:colOff>560705</xdr:colOff>
          <xdr:row>52</xdr:row>
          <xdr:rowOff>257810</xdr:rowOff>
        </xdr:to>
        <xdr:sp textlink="">
          <xdr:nvSpPr>
            <xdr:cNvPr id="3197" name="チェック 125" hidden="1">
              <a:extLst>
                <a:ext uri="{63B3BB69-23CF-44E3-9099-C40C66FF867C}">
                  <a14:compatExt spid="_x0000_s3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79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53</xdr:row>
          <xdr:rowOff>29210</xdr:rowOff>
        </xdr:from>
        <xdr:to xmlns:xdr="http://schemas.openxmlformats.org/drawingml/2006/spreadsheetDrawing">
          <xdr:col>6</xdr:col>
          <xdr:colOff>561975</xdr:colOff>
          <xdr:row>53</xdr:row>
          <xdr:rowOff>266700</xdr:rowOff>
        </xdr:to>
        <xdr:sp textlink="">
          <xdr:nvSpPr>
            <xdr:cNvPr id="3198" name="チェック 126" hidden="1">
              <a:extLst>
                <a:ext uri="{63B3BB69-23CF-44E3-9099-C40C66FF867C}">
                  <a14:compatExt spid="_x0000_s3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08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53</xdr:row>
          <xdr:rowOff>19050</xdr:rowOff>
        </xdr:from>
        <xdr:to xmlns:xdr="http://schemas.openxmlformats.org/drawingml/2006/spreadsheetDrawing">
          <xdr:col>9</xdr:col>
          <xdr:colOff>560705</xdr:colOff>
          <xdr:row>53</xdr:row>
          <xdr:rowOff>257810</xdr:rowOff>
        </xdr:to>
        <xdr:sp textlink="">
          <xdr:nvSpPr>
            <xdr:cNvPr id="3199" name="チェック 127" hidden="1">
              <a:extLst>
                <a:ext uri="{63B3BB69-23CF-44E3-9099-C40C66FF867C}">
                  <a14:compatExt spid="_x0000_s3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078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53</xdr:row>
          <xdr:rowOff>19050</xdr:rowOff>
        </xdr:from>
        <xdr:to xmlns:xdr="http://schemas.openxmlformats.org/drawingml/2006/spreadsheetDrawing">
          <xdr:col>12</xdr:col>
          <xdr:colOff>560705</xdr:colOff>
          <xdr:row>53</xdr:row>
          <xdr:rowOff>257810</xdr:rowOff>
        </xdr:to>
        <xdr:sp textlink="">
          <xdr:nvSpPr>
            <xdr:cNvPr id="3200" name="チェック 128" hidden="1">
              <a:extLst>
                <a:ext uri="{63B3BB69-23CF-44E3-9099-C40C66FF867C}">
                  <a14:compatExt spid="_x0000_s3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078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29210</xdr:rowOff>
        </xdr:from>
        <xdr:to xmlns:xdr="http://schemas.openxmlformats.org/drawingml/2006/spreadsheetDrawing">
          <xdr:col>6</xdr:col>
          <xdr:colOff>561975</xdr:colOff>
          <xdr:row>54</xdr:row>
          <xdr:rowOff>266700</xdr:rowOff>
        </xdr:to>
        <xdr:sp textlink="">
          <xdr:nvSpPr>
            <xdr:cNvPr id="3201" name="チェック 129" hidden="1">
              <a:extLst>
                <a:ext uri="{63B3BB69-23CF-44E3-9099-C40C66FF867C}">
                  <a14:compatExt spid="_x0000_s3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373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54</xdr:row>
          <xdr:rowOff>0</xdr:rowOff>
        </xdr:from>
        <xdr:to xmlns:xdr="http://schemas.openxmlformats.org/drawingml/2006/spreadsheetDrawing">
          <xdr:col>9</xdr:col>
          <xdr:colOff>560705</xdr:colOff>
          <xdr:row>54</xdr:row>
          <xdr:rowOff>238760</xdr:rowOff>
        </xdr:to>
        <xdr:sp textlink="">
          <xdr:nvSpPr>
            <xdr:cNvPr id="3202" name="チェック 130" hidden="1">
              <a:extLst>
                <a:ext uri="{63B3BB69-23CF-44E3-9099-C40C66FF867C}">
                  <a14:compatExt spid="_x0000_s3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3447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55</xdr:row>
          <xdr:rowOff>19050</xdr:rowOff>
        </xdr:from>
        <xdr:to xmlns:xdr="http://schemas.openxmlformats.org/drawingml/2006/spreadsheetDrawing">
          <xdr:col>6</xdr:col>
          <xdr:colOff>561975</xdr:colOff>
          <xdr:row>55</xdr:row>
          <xdr:rowOff>257810</xdr:rowOff>
        </xdr:to>
        <xdr:sp textlink="">
          <xdr:nvSpPr>
            <xdr:cNvPr id="3203" name="チェック 131" hidden="1">
              <a:extLst>
                <a:ext uri="{63B3BB69-23CF-44E3-9099-C40C66FF867C}">
                  <a14:compatExt spid="_x0000_s3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64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55</xdr:row>
          <xdr:rowOff>19050</xdr:rowOff>
        </xdr:from>
        <xdr:to xmlns:xdr="http://schemas.openxmlformats.org/drawingml/2006/spreadsheetDrawing">
          <xdr:col>9</xdr:col>
          <xdr:colOff>560705</xdr:colOff>
          <xdr:row>55</xdr:row>
          <xdr:rowOff>257810</xdr:rowOff>
        </xdr:to>
        <xdr:sp textlink="">
          <xdr:nvSpPr>
            <xdr:cNvPr id="3204" name="チェック 132" hidden="1">
              <a:extLst>
                <a:ext uri="{63B3BB69-23CF-44E3-9099-C40C66FF867C}">
                  <a14:compatExt spid="_x0000_s3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64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55</xdr:row>
          <xdr:rowOff>19050</xdr:rowOff>
        </xdr:from>
        <xdr:to xmlns:xdr="http://schemas.openxmlformats.org/drawingml/2006/spreadsheetDrawing">
          <xdr:col>12</xdr:col>
          <xdr:colOff>560705</xdr:colOff>
          <xdr:row>55</xdr:row>
          <xdr:rowOff>257810</xdr:rowOff>
        </xdr:to>
        <xdr:sp textlink="">
          <xdr:nvSpPr>
            <xdr:cNvPr id="3205" name="チェック 133" hidden="1">
              <a:extLst>
                <a:ext uri="{63B3BB69-23CF-44E3-9099-C40C66FF867C}">
                  <a14:compatExt spid="_x0000_s3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64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55</xdr:row>
          <xdr:rowOff>29210</xdr:rowOff>
        </xdr:from>
        <xdr:to xmlns:xdr="http://schemas.openxmlformats.org/drawingml/2006/spreadsheetDrawing">
          <xdr:col>15</xdr:col>
          <xdr:colOff>560705</xdr:colOff>
          <xdr:row>55</xdr:row>
          <xdr:rowOff>266700</xdr:rowOff>
        </xdr:to>
        <xdr:sp textlink="">
          <xdr:nvSpPr>
            <xdr:cNvPr id="3206" name="チェック 134" hidden="1">
              <a:extLst>
                <a:ext uri="{63B3BB69-23CF-44E3-9099-C40C66FF867C}">
                  <a14:compatExt spid="_x0000_s3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659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55</xdr:row>
          <xdr:rowOff>19050</xdr:rowOff>
        </xdr:from>
        <xdr:to xmlns:xdr="http://schemas.openxmlformats.org/drawingml/2006/spreadsheetDrawing">
          <xdr:col>18</xdr:col>
          <xdr:colOff>571500</xdr:colOff>
          <xdr:row>55</xdr:row>
          <xdr:rowOff>257810</xdr:rowOff>
        </xdr:to>
        <xdr:sp textlink="">
          <xdr:nvSpPr>
            <xdr:cNvPr id="3207" name="チェック 135" hidden="1">
              <a:extLst>
                <a:ext uri="{63B3BB69-23CF-44E3-9099-C40C66FF867C}">
                  <a14:compatExt spid="_x0000_s3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56495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56</xdr:row>
          <xdr:rowOff>29210</xdr:rowOff>
        </xdr:from>
        <xdr:to xmlns:xdr="http://schemas.openxmlformats.org/drawingml/2006/spreadsheetDrawing">
          <xdr:col>6</xdr:col>
          <xdr:colOff>561975</xdr:colOff>
          <xdr:row>56</xdr:row>
          <xdr:rowOff>266700</xdr:rowOff>
        </xdr:to>
        <xdr:sp textlink="">
          <xdr:nvSpPr>
            <xdr:cNvPr id="3208" name="チェック 136" hidden="1">
              <a:extLst>
                <a:ext uri="{63B3BB69-23CF-44E3-9099-C40C66FF867C}">
                  <a14:compatExt spid="_x0000_s3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94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56</xdr:row>
          <xdr:rowOff>19050</xdr:rowOff>
        </xdr:from>
        <xdr:to xmlns:xdr="http://schemas.openxmlformats.org/drawingml/2006/spreadsheetDrawing">
          <xdr:col>9</xdr:col>
          <xdr:colOff>560705</xdr:colOff>
          <xdr:row>56</xdr:row>
          <xdr:rowOff>257810</xdr:rowOff>
        </xdr:to>
        <xdr:sp textlink="">
          <xdr:nvSpPr>
            <xdr:cNvPr id="3209" name="チェック 137" hidden="1">
              <a:extLst>
                <a:ext uri="{63B3BB69-23CF-44E3-9099-C40C66FF867C}">
                  <a14:compatExt spid="_x0000_s3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93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56</xdr:row>
          <xdr:rowOff>19050</xdr:rowOff>
        </xdr:from>
        <xdr:to xmlns:xdr="http://schemas.openxmlformats.org/drawingml/2006/spreadsheetDrawing">
          <xdr:col>12</xdr:col>
          <xdr:colOff>560705</xdr:colOff>
          <xdr:row>56</xdr:row>
          <xdr:rowOff>257810</xdr:rowOff>
        </xdr:to>
        <xdr:sp textlink="">
          <xdr:nvSpPr>
            <xdr:cNvPr id="3210" name="チェック 138" hidden="1">
              <a:extLst>
                <a:ext uri="{63B3BB69-23CF-44E3-9099-C40C66FF867C}">
                  <a14:compatExt spid="_x0000_s3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935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56</xdr:row>
          <xdr:rowOff>29210</xdr:rowOff>
        </xdr:from>
        <xdr:to xmlns:xdr="http://schemas.openxmlformats.org/drawingml/2006/spreadsheetDrawing">
          <xdr:col>15</xdr:col>
          <xdr:colOff>560705</xdr:colOff>
          <xdr:row>56</xdr:row>
          <xdr:rowOff>266700</xdr:rowOff>
        </xdr:to>
        <xdr:sp textlink="">
          <xdr:nvSpPr>
            <xdr:cNvPr id="3211" name="チェック 139" hidden="1">
              <a:extLst>
                <a:ext uri="{63B3BB69-23CF-44E3-9099-C40C66FF867C}">
                  <a14:compatExt spid="_x0000_s3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945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58</xdr:row>
          <xdr:rowOff>19050</xdr:rowOff>
        </xdr:from>
        <xdr:to xmlns:xdr="http://schemas.openxmlformats.org/drawingml/2006/spreadsheetDrawing">
          <xdr:col>6</xdr:col>
          <xdr:colOff>561975</xdr:colOff>
          <xdr:row>58</xdr:row>
          <xdr:rowOff>257810</xdr:rowOff>
        </xdr:to>
        <xdr:sp textlink="">
          <xdr:nvSpPr>
            <xdr:cNvPr id="3212" name="チェック 140" hidden="1">
              <a:extLst>
                <a:ext uri="{63B3BB69-23CF-44E3-9099-C40C66FF867C}">
                  <a14:compatExt spid="_x0000_s3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50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58</xdr:row>
          <xdr:rowOff>29210</xdr:rowOff>
        </xdr:from>
        <xdr:to xmlns:xdr="http://schemas.openxmlformats.org/drawingml/2006/spreadsheetDrawing">
          <xdr:col>9</xdr:col>
          <xdr:colOff>560705</xdr:colOff>
          <xdr:row>58</xdr:row>
          <xdr:rowOff>266700</xdr:rowOff>
        </xdr:to>
        <xdr:sp textlink="">
          <xdr:nvSpPr>
            <xdr:cNvPr id="3213" name="チェック 141" hidden="1">
              <a:extLst>
                <a:ext uri="{63B3BB69-23CF-44E3-9099-C40C66FF867C}">
                  <a14:compatExt spid="_x0000_s3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1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58</xdr:row>
          <xdr:rowOff>29210</xdr:rowOff>
        </xdr:from>
        <xdr:to xmlns:xdr="http://schemas.openxmlformats.org/drawingml/2006/spreadsheetDrawing">
          <xdr:col>12</xdr:col>
          <xdr:colOff>560705</xdr:colOff>
          <xdr:row>58</xdr:row>
          <xdr:rowOff>266700</xdr:rowOff>
        </xdr:to>
        <xdr:sp textlink="">
          <xdr:nvSpPr>
            <xdr:cNvPr id="3214" name="チェック 142" hidden="1">
              <a:extLst>
                <a:ext uri="{63B3BB69-23CF-44E3-9099-C40C66FF867C}">
                  <a14:compatExt spid="_x0000_s3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51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58</xdr:row>
          <xdr:rowOff>19050</xdr:rowOff>
        </xdr:from>
        <xdr:to xmlns:xdr="http://schemas.openxmlformats.org/drawingml/2006/spreadsheetDrawing">
          <xdr:col>15</xdr:col>
          <xdr:colOff>560705</xdr:colOff>
          <xdr:row>58</xdr:row>
          <xdr:rowOff>257810</xdr:rowOff>
        </xdr:to>
        <xdr:sp textlink="">
          <xdr:nvSpPr>
            <xdr:cNvPr id="3215" name="チェック 143" hidden="1">
              <a:extLst>
                <a:ext uri="{63B3BB69-23CF-44E3-9099-C40C66FF867C}">
                  <a14:compatExt spid="_x0000_s3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506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58</xdr:row>
          <xdr:rowOff>19050</xdr:rowOff>
        </xdr:from>
        <xdr:to xmlns:xdr="http://schemas.openxmlformats.org/drawingml/2006/spreadsheetDrawing">
          <xdr:col>18</xdr:col>
          <xdr:colOff>571500</xdr:colOff>
          <xdr:row>58</xdr:row>
          <xdr:rowOff>257810</xdr:rowOff>
        </xdr:to>
        <xdr:sp textlink="">
          <xdr:nvSpPr>
            <xdr:cNvPr id="3216" name="チェック 144" hidden="1">
              <a:extLst>
                <a:ext uri="{63B3BB69-23CF-44E3-9099-C40C66FF867C}">
                  <a14:compatExt spid="_x0000_s3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506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59</xdr:row>
          <xdr:rowOff>19050</xdr:rowOff>
        </xdr:from>
        <xdr:to xmlns:xdr="http://schemas.openxmlformats.org/drawingml/2006/spreadsheetDrawing">
          <xdr:col>6</xdr:col>
          <xdr:colOff>561975</xdr:colOff>
          <xdr:row>59</xdr:row>
          <xdr:rowOff>257810</xdr:rowOff>
        </xdr:to>
        <xdr:sp textlink="">
          <xdr:nvSpPr>
            <xdr:cNvPr id="3217" name="チェック 145" hidden="1">
              <a:extLst>
                <a:ext uri="{63B3BB69-23CF-44E3-9099-C40C66FF867C}">
                  <a14:compatExt spid="_x0000_s3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79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59</xdr:row>
          <xdr:rowOff>19050</xdr:rowOff>
        </xdr:from>
        <xdr:to xmlns:xdr="http://schemas.openxmlformats.org/drawingml/2006/spreadsheetDrawing">
          <xdr:col>9</xdr:col>
          <xdr:colOff>560705</xdr:colOff>
          <xdr:row>59</xdr:row>
          <xdr:rowOff>257810</xdr:rowOff>
        </xdr:to>
        <xdr:sp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792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59</xdr:row>
          <xdr:rowOff>10160</xdr:rowOff>
        </xdr:from>
        <xdr:to xmlns:xdr="http://schemas.openxmlformats.org/drawingml/2006/spreadsheetDrawing">
          <xdr:col>12</xdr:col>
          <xdr:colOff>560705</xdr:colOff>
          <xdr:row>59</xdr:row>
          <xdr:rowOff>247650</xdr:rowOff>
        </xdr:to>
        <xdr:sp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783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59</xdr:row>
          <xdr:rowOff>19050</xdr:rowOff>
        </xdr:from>
        <xdr:to xmlns:xdr="http://schemas.openxmlformats.org/drawingml/2006/spreadsheetDrawing">
          <xdr:col>15</xdr:col>
          <xdr:colOff>560705</xdr:colOff>
          <xdr:row>59</xdr:row>
          <xdr:rowOff>257810</xdr:rowOff>
        </xdr:to>
        <xdr:sp textlink="">
          <xdr:nvSpPr>
            <xdr:cNvPr id="3220" name="チェック 148" hidden="1">
              <a:extLst>
                <a:ext uri="{63B3BB69-23CF-44E3-9099-C40C66FF867C}">
                  <a14:compatExt spid="_x0000_s3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792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60</xdr:row>
          <xdr:rowOff>19050</xdr:rowOff>
        </xdr:from>
        <xdr:to xmlns:xdr="http://schemas.openxmlformats.org/drawingml/2006/spreadsheetDrawing">
          <xdr:col>6</xdr:col>
          <xdr:colOff>561975</xdr:colOff>
          <xdr:row>60</xdr:row>
          <xdr:rowOff>257810</xdr:rowOff>
        </xdr:to>
        <xdr:sp textlink="">
          <xdr:nvSpPr>
            <xdr:cNvPr id="3221" name="チェック 149" hidden="1">
              <a:extLst>
                <a:ext uri="{63B3BB69-23CF-44E3-9099-C40C66FF867C}">
                  <a14:compatExt spid="_x0000_s3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07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60</xdr:row>
          <xdr:rowOff>29210</xdr:rowOff>
        </xdr:from>
        <xdr:to xmlns:xdr="http://schemas.openxmlformats.org/drawingml/2006/spreadsheetDrawing">
          <xdr:col>9</xdr:col>
          <xdr:colOff>560705</xdr:colOff>
          <xdr:row>60</xdr:row>
          <xdr:rowOff>266700</xdr:rowOff>
        </xdr:to>
        <xdr:sp textlink="">
          <xdr:nvSpPr>
            <xdr:cNvPr id="3222" name="チェック 150" hidden="1">
              <a:extLst>
                <a:ext uri="{63B3BB69-23CF-44E3-9099-C40C66FF867C}">
                  <a14:compatExt spid="_x0000_s3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08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60</xdr:row>
          <xdr:rowOff>19050</xdr:rowOff>
        </xdr:from>
        <xdr:to xmlns:xdr="http://schemas.openxmlformats.org/drawingml/2006/spreadsheetDrawing">
          <xdr:col>12</xdr:col>
          <xdr:colOff>560705</xdr:colOff>
          <xdr:row>60</xdr:row>
          <xdr:rowOff>257810</xdr:rowOff>
        </xdr:to>
        <xdr:sp textlink="">
          <xdr:nvSpPr>
            <xdr:cNvPr id="3223" name="チェック 151" hidden="1">
              <a:extLst>
                <a:ext uri="{63B3BB69-23CF-44E3-9099-C40C66FF867C}">
                  <a14:compatExt spid="_x0000_s3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07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60</xdr:row>
          <xdr:rowOff>19050</xdr:rowOff>
        </xdr:from>
        <xdr:to xmlns:xdr="http://schemas.openxmlformats.org/drawingml/2006/spreadsheetDrawing">
          <xdr:col>15</xdr:col>
          <xdr:colOff>560705</xdr:colOff>
          <xdr:row>60</xdr:row>
          <xdr:rowOff>257810</xdr:rowOff>
        </xdr:to>
        <xdr:sp textlink="">
          <xdr:nvSpPr>
            <xdr:cNvPr id="3224" name="チェック 152" hidden="1">
              <a:extLst>
                <a:ext uri="{63B3BB69-23CF-44E3-9099-C40C66FF867C}">
                  <a14:compatExt spid="_x0000_s3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078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60</xdr:row>
          <xdr:rowOff>29210</xdr:rowOff>
        </xdr:from>
        <xdr:to xmlns:xdr="http://schemas.openxmlformats.org/drawingml/2006/spreadsheetDrawing">
          <xdr:col>18</xdr:col>
          <xdr:colOff>571500</xdr:colOff>
          <xdr:row>60</xdr:row>
          <xdr:rowOff>266700</xdr:rowOff>
        </xdr:to>
        <xdr:sp textlink="">
          <xdr:nvSpPr>
            <xdr:cNvPr id="3225" name="チェック 153" hidden="1">
              <a:extLst>
                <a:ext uri="{63B3BB69-23CF-44E3-9099-C40C66FF867C}">
                  <a14:compatExt spid="_x0000_s3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088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61</xdr:row>
          <xdr:rowOff>19050</xdr:rowOff>
        </xdr:from>
        <xdr:to xmlns:xdr="http://schemas.openxmlformats.org/drawingml/2006/spreadsheetDrawing">
          <xdr:col>6</xdr:col>
          <xdr:colOff>561975</xdr:colOff>
          <xdr:row>61</xdr:row>
          <xdr:rowOff>257810</xdr:rowOff>
        </xdr:to>
        <xdr:sp textlink="">
          <xdr:nvSpPr>
            <xdr:cNvPr id="3226" name="チェック 154" hidden="1">
              <a:extLst>
                <a:ext uri="{63B3BB69-23CF-44E3-9099-C40C66FF867C}">
                  <a14:compatExt spid="_x0000_s3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36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61</xdr:row>
          <xdr:rowOff>29210</xdr:rowOff>
        </xdr:from>
        <xdr:to xmlns:xdr="http://schemas.openxmlformats.org/drawingml/2006/spreadsheetDrawing">
          <xdr:col>9</xdr:col>
          <xdr:colOff>560705</xdr:colOff>
          <xdr:row>61</xdr:row>
          <xdr:rowOff>266700</xdr:rowOff>
        </xdr:to>
        <xdr:sp textlink="">
          <xdr:nvSpPr>
            <xdr:cNvPr id="3227" name="チェック 155" hidden="1">
              <a:extLst>
                <a:ext uri="{63B3BB69-23CF-44E3-9099-C40C66FF867C}">
                  <a14:compatExt spid="_x0000_s3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374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61</xdr:row>
          <xdr:rowOff>10160</xdr:rowOff>
        </xdr:from>
        <xdr:to xmlns:xdr="http://schemas.openxmlformats.org/drawingml/2006/spreadsheetDrawing">
          <xdr:col>12</xdr:col>
          <xdr:colOff>560705</xdr:colOff>
          <xdr:row>61</xdr:row>
          <xdr:rowOff>247650</xdr:rowOff>
        </xdr:to>
        <xdr:sp textlink="">
          <xdr:nvSpPr>
            <xdr:cNvPr id="3228" name="チェック 156" hidden="1">
              <a:extLst>
                <a:ext uri="{63B3BB69-23CF-44E3-9099-C40C66FF867C}">
                  <a14:compatExt spid="_x0000_s3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355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63</xdr:row>
          <xdr:rowOff>19050</xdr:rowOff>
        </xdr:from>
        <xdr:to xmlns:xdr="http://schemas.openxmlformats.org/drawingml/2006/spreadsheetDrawing">
          <xdr:col>6</xdr:col>
          <xdr:colOff>561975</xdr:colOff>
          <xdr:row>63</xdr:row>
          <xdr:rowOff>257810</xdr:rowOff>
        </xdr:to>
        <xdr:sp textlink="">
          <xdr:nvSpPr>
            <xdr:cNvPr id="3229" name="チェック 157" hidden="1">
              <a:extLst>
                <a:ext uri="{63B3BB69-23CF-44E3-9099-C40C66FF867C}">
                  <a14:compatExt spid="_x0000_s3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93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63</xdr:row>
          <xdr:rowOff>19050</xdr:rowOff>
        </xdr:from>
        <xdr:to xmlns:xdr="http://schemas.openxmlformats.org/drawingml/2006/spreadsheetDrawing">
          <xdr:col>9</xdr:col>
          <xdr:colOff>560705</xdr:colOff>
          <xdr:row>63</xdr:row>
          <xdr:rowOff>257810</xdr:rowOff>
        </xdr:to>
        <xdr:sp textlink="">
          <xdr:nvSpPr>
            <xdr:cNvPr id="3230" name="チェック 158" hidden="1">
              <a:extLst>
                <a:ext uri="{63B3BB69-23CF-44E3-9099-C40C66FF867C}">
                  <a14:compatExt spid="_x0000_s3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93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63</xdr:row>
          <xdr:rowOff>29210</xdr:rowOff>
        </xdr:from>
        <xdr:to xmlns:xdr="http://schemas.openxmlformats.org/drawingml/2006/spreadsheetDrawing">
          <xdr:col>12</xdr:col>
          <xdr:colOff>560705</xdr:colOff>
          <xdr:row>63</xdr:row>
          <xdr:rowOff>266700</xdr:rowOff>
        </xdr:to>
        <xdr:sp textlink="">
          <xdr:nvSpPr>
            <xdr:cNvPr id="3231" name="チェック 159" hidden="1">
              <a:extLst>
                <a:ext uri="{63B3BB69-23CF-44E3-9099-C40C66FF867C}">
                  <a14:compatExt spid="_x0000_s3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945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63</xdr:row>
          <xdr:rowOff>19050</xdr:rowOff>
        </xdr:from>
        <xdr:to xmlns:xdr="http://schemas.openxmlformats.org/drawingml/2006/spreadsheetDrawing">
          <xdr:col>15</xdr:col>
          <xdr:colOff>560705</xdr:colOff>
          <xdr:row>63</xdr:row>
          <xdr:rowOff>257810</xdr:rowOff>
        </xdr:to>
        <xdr:sp textlink="">
          <xdr:nvSpPr>
            <xdr:cNvPr id="3232" name="チェック 160" hidden="1">
              <a:extLst>
                <a:ext uri="{63B3BB69-23CF-44E3-9099-C40C66FF867C}">
                  <a14:compatExt spid="_x0000_s3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935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63</xdr:row>
          <xdr:rowOff>19050</xdr:rowOff>
        </xdr:from>
        <xdr:to xmlns:xdr="http://schemas.openxmlformats.org/drawingml/2006/spreadsheetDrawing">
          <xdr:col>18</xdr:col>
          <xdr:colOff>571500</xdr:colOff>
          <xdr:row>63</xdr:row>
          <xdr:rowOff>257810</xdr:rowOff>
        </xdr:to>
        <xdr:sp textlink="">
          <xdr:nvSpPr>
            <xdr:cNvPr id="3233" name="チェック 161" hidden="1">
              <a:extLst>
                <a:ext uri="{63B3BB69-23CF-44E3-9099-C40C66FF867C}">
                  <a14:compatExt spid="_x0000_s3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9355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64</xdr:row>
          <xdr:rowOff>29210</xdr:rowOff>
        </xdr:from>
        <xdr:to xmlns:xdr="http://schemas.openxmlformats.org/drawingml/2006/spreadsheetDrawing">
          <xdr:col>6</xdr:col>
          <xdr:colOff>561975</xdr:colOff>
          <xdr:row>64</xdr:row>
          <xdr:rowOff>266700</xdr:rowOff>
        </xdr:to>
        <xdr:sp textlink="">
          <xdr:nvSpPr>
            <xdr:cNvPr id="3234" name="チェック 162" hidden="1">
              <a:extLst>
                <a:ext uri="{63B3BB69-23CF-44E3-9099-C40C66FF867C}">
                  <a14:compatExt spid="_x0000_s3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23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65</xdr:row>
          <xdr:rowOff>19050</xdr:rowOff>
        </xdr:from>
        <xdr:to xmlns:xdr="http://schemas.openxmlformats.org/drawingml/2006/spreadsheetDrawing">
          <xdr:col>6</xdr:col>
          <xdr:colOff>561975</xdr:colOff>
          <xdr:row>65</xdr:row>
          <xdr:rowOff>257810</xdr:rowOff>
        </xdr:to>
        <xdr:sp textlink="">
          <xdr:nvSpPr>
            <xdr:cNvPr id="3235" name="チェック 163" hidden="1">
              <a:extLst>
                <a:ext uri="{63B3BB69-23CF-44E3-9099-C40C66FF867C}">
                  <a14:compatExt spid="_x0000_s3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50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66</xdr:row>
          <xdr:rowOff>29210</xdr:rowOff>
        </xdr:from>
        <xdr:to xmlns:xdr="http://schemas.openxmlformats.org/drawingml/2006/spreadsheetDrawing">
          <xdr:col>6</xdr:col>
          <xdr:colOff>561975</xdr:colOff>
          <xdr:row>66</xdr:row>
          <xdr:rowOff>266700</xdr:rowOff>
        </xdr:to>
        <xdr:sp textlink="">
          <xdr:nvSpPr>
            <xdr:cNvPr id="3236" name="チェック 164" hidden="1">
              <a:extLst>
                <a:ext uri="{63B3BB69-23CF-44E3-9099-C40C66FF867C}">
                  <a14:compatExt spid="_x0000_s3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80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67</xdr:row>
          <xdr:rowOff>29210</xdr:rowOff>
        </xdr:from>
        <xdr:to xmlns:xdr="http://schemas.openxmlformats.org/drawingml/2006/spreadsheetDrawing">
          <xdr:col>6</xdr:col>
          <xdr:colOff>561975</xdr:colOff>
          <xdr:row>67</xdr:row>
          <xdr:rowOff>266700</xdr:rowOff>
        </xdr:to>
        <xdr:sp textlink="">
          <xdr:nvSpPr>
            <xdr:cNvPr id="3237" name="チェック 165" hidden="1">
              <a:extLst>
                <a:ext uri="{63B3BB69-23CF-44E3-9099-C40C66FF867C}">
                  <a14:compatExt spid="_x0000_s3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08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68</xdr:row>
          <xdr:rowOff>29210</xdr:rowOff>
        </xdr:from>
        <xdr:to xmlns:xdr="http://schemas.openxmlformats.org/drawingml/2006/spreadsheetDrawing">
          <xdr:col>6</xdr:col>
          <xdr:colOff>561975</xdr:colOff>
          <xdr:row>68</xdr:row>
          <xdr:rowOff>266700</xdr:rowOff>
        </xdr:to>
        <xdr:sp textlink="">
          <xdr:nvSpPr>
            <xdr:cNvPr id="3238" name="チェック 166" hidden="1">
              <a:extLst>
                <a:ext uri="{63B3BB69-23CF-44E3-9099-C40C66FF867C}">
                  <a14:compatExt spid="_x0000_s3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37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69</xdr:row>
          <xdr:rowOff>19050</xdr:rowOff>
        </xdr:from>
        <xdr:to xmlns:xdr="http://schemas.openxmlformats.org/drawingml/2006/spreadsheetDrawing">
          <xdr:col>6</xdr:col>
          <xdr:colOff>561975</xdr:colOff>
          <xdr:row>69</xdr:row>
          <xdr:rowOff>257810</xdr:rowOff>
        </xdr:to>
        <xdr:sp textlink="">
          <xdr:nvSpPr>
            <xdr:cNvPr id="3239" name="チェック 167" hidden="1">
              <a:extLst>
                <a:ext uri="{63B3BB69-23CF-44E3-9099-C40C66FF867C}">
                  <a14:compatExt spid="_x0000_s3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65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64</xdr:row>
          <xdr:rowOff>38100</xdr:rowOff>
        </xdr:from>
        <xdr:to xmlns:xdr="http://schemas.openxmlformats.org/drawingml/2006/spreadsheetDrawing">
          <xdr:col>9</xdr:col>
          <xdr:colOff>560705</xdr:colOff>
          <xdr:row>64</xdr:row>
          <xdr:rowOff>276860</xdr:rowOff>
        </xdr:to>
        <xdr:sp textlink="">
          <xdr:nvSpPr>
            <xdr:cNvPr id="3240" name="チェック 168" hidden="1">
              <a:extLst>
                <a:ext uri="{63B3BB69-23CF-44E3-9099-C40C66FF867C}">
                  <a14:compatExt spid="_x0000_s3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240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65</xdr:row>
          <xdr:rowOff>29210</xdr:rowOff>
        </xdr:from>
        <xdr:to xmlns:xdr="http://schemas.openxmlformats.org/drawingml/2006/spreadsheetDrawing">
          <xdr:col>9</xdr:col>
          <xdr:colOff>560705</xdr:colOff>
          <xdr:row>65</xdr:row>
          <xdr:rowOff>266700</xdr:rowOff>
        </xdr:to>
        <xdr:sp textlink="">
          <xdr:nvSpPr>
            <xdr:cNvPr id="3241" name="チェック 169" hidden="1">
              <a:extLst>
                <a:ext uri="{63B3BB69-23CF-44E3-9099-C40C66FF867C}">
                  <a14:compatExt spid="_x0000_s3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51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66</xdr:row>
          <xdr:rowOff>29210</xdr:rowOff>
        </xdr:from>
        <xdr:to xmlns:xdr="http://schemas.openxmlformats.org/drawingml/2006/spreadsheetDrawing">
          <xdr:col>9</xdr:col>
          <xdr:colOff>560705</xdr:colOff>
          <xdr:row>66</xdr:row>
          <xdr:rowOff>266700</xdr:rowOff>
        </xdr:to>
        <xdr:sp textlink="">
          <xdr:nvSpPr>
            <xdr:cNvPr id="3242" name="チェック 170" hidden="1">
              <a:extLst>
                <a:ext uri="{63B3BB69-23CF-44E3-9099-C40C66FF867C}">
                  <a14:compatExt spid="_x0000_s3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80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67</xdr:row>
          <xdr:rowOff>29210</xdr:rowOff>
        </xdr:from>
        <xdr:to xmlns:xdr="http://schemas.openxmlformats.org/drawingml/2006/spreadsheetDrawing">
          <xdr:col>9</xdr:col>
          <xdr:colOff>560705</xdr:colOff>
          <xdr:row>67</xdr:row>
          <xdr:rowOff>266700</xdr:rowOff>
        </xdr:to>
        <xdr:sp textlink="">
          <xdr:nvSpPr>
            <xdr:cNvPr id="3243" name="チェック 171" hidden="1">
              <a:extLst>
                <a:ext uri="{63B3BB69-23CF-44E3-9099-C40C66FF867C}">
                  <a14:compatExt spid="_x0000_s3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08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68</xdr:row>
          <xdr:rowOff>19050</xdr:rowOff>
        </xdr:from>
        <xdr:to xmlns:xdr="http://schemas.openxmlformats.org/drawingml/2006/spreadsheetDrawing">
          <xdr:col>9</xdr:col>
          <xdr:colOff>560705</xdr:colOff>
          <xdr:row>68</xdr:row>
          <xdr:rowOff>257810</xdr:rowOff>
        </xdr:to>
        <xdr:sp textlink="">
          <xdr:nvSpPr>
            <xdr:cNvPr id="3244" name="チェック 172" hidden="1">
              <a:extLst>
                <a:ext uri="{63B3BB69-23CF-44E3-9099-C40C66FF867C}">
                  <a14:compatExt spid="_x0000_s3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364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69</xdr:row>
          <xdr:rowOff>10160</xdr:rowOff>
        </xdr:from>
        <xdr:to xmlns:xdr="http://schemas.openxmlformats.org/drawingml/2006/spreadsheetDrawing">
          <xdr:col>9</xdr:col>
          <xdr:colOff>560705</xdr:colOff>
          <xdr:row>69</xdr:row>
          <xdr:rowOff>247650</xdr:rowOff>
        </xdr:to>
        <xdr:sp textlink="">
          <xdr:nvSpPr>
            <xdr:cNvPr id="3245" name="チェック 173" hidden="1">
              <a:extLst>
                <a:ext uri="{63B3BB69-23CF-44E3-9099-C40C66FF867C}">
                  <a14:compatExt spid="_x0000_s3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641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64</xdr:row>
          <xdr:rowOff>19050</xdr:rowOff>
        </xdr:from>
        <xdr:to xmlns:xdr="http://schemas.openxmlformats.org/drawingml/2006/spreadsheetDrawing">
          <xdr:col>12</xdr:col>
          <xdr:colOff>560705</xdr:colOff>
          <xdr:row>64</xdr:row>
          <xdr:rowOff>257810</xdr:rowOff>
        </xdr:to>
        <xdr:sp textlink="">
          <xdr:nvSpPr>
            <xdr:cNvPr id="3246" name="チェック 174" hidden="1">
              <a:extLst>
                <a:ext uri="{63B3BB69-23CF-44E3-9099-C40C66FF867C}">
                  <a14:compatExt spid="_x0000_s3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221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65</xdr:row>
          <xdr:rowOff>19050</xdr:rowOff>
        </xdr:from>
        <xdr:to xmlns:xdr="http://schemas.openxmlformats.org/drawingml/2006/spreadsheetDrawing">
          <xdr:col>12</xdr:col>
          <xdr:colOff>560705</xdr:colOff>
          <xdr:row>65</xdr:row>
          <xdr:rowOff>257810</xdr:rowOff>
        </xdr:to>
        <xdr:sp textlink="">
          <xdr:nvSpPr>
            <xdr:cNvPr id="3247" name="チェック 175" hidden="1">
              <a:extLst>
                <a:ext uri="{63B3BB69-23CF-44E3-9099-C40C66FF867C}">
                  <a14:compatExt spid="_x0000_s3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507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66</xdr:row>
          <xdr:rowOff>29210</xdr:rowOff>
        </xdr:from>
        <xdr:to xmlns:xdr="http://schemas.openxmlformats.org/drawingml/2006/spreadsheetDrawing">
          <xdr:col>12</xdr:col>
          <xdr:colOff>560705</xdr:colOff>
          <xdr:row>66</xdr:row>
          <xdr:rowOff>266700</xdr:rowOff>
        </xdr:to>
        <xdr:sp textlink="">
          <xdr:nvSpPr>
            <xdr:cNvPr id="3248" name="チェック 176" hidden="1">
              <a:extLst>
                <a:ext uri="{63B3BB69-23CF-44E3-9099-C40C66FF867C}">
                  <a14:compatExt spid="_x0000_s3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80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67</xdr:row>
          <xdr:rowOff>29210</xdr:rowOff>
        </xdr:from>
        <xdr:to xmlns:xdr="http://schemas.openxmlformats.org/drawingml/2006/spreadsheetDrawing">
          <xdr:col>12</xdr:col>
          <xdr:colOff>560705</xdr:colOff>
          <xdr:row>67</xdr:row>
          <xdr:rowOff>266700</xdr:rowOff>
        </xdr:to>
        <xdr:sp textlink="">
          <xdr:nvSpPr>
            <xdr:cNvPr id="3249" name="チェック 177" hidden="1">
              <a:extLst>
                <a:ext uri="{63B3BB69-23CF-44E3-9099-C40C66FF867C}">
                  <a14:compatExt spid="_x0000_s3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08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68</xdr:row>
          <xdr:rowOff>29210</xdr:rowOff>
        </xdr:from>
        <xdr:to xmlns:xdr="http://schemas.openxmlformats.org/drawingml/2006/spreadsheetDrawing">
          <xdr:col>12</xdr:col>
          <xdr:colOff>560705</xdr:colOff>
          <xdr:row>68</xdr:row>
          <xdr:rowOff>266700</xdr:rowOff>
        </xdr:to>
        <xdr:sp textlink="">
          <xdr:nvSpPr>
            <xdr:cNvPr id="3250" name="チェック 178" hidden="1">
              <a:extLst>
                <a:ext uri="{63B3BB69-23CF-44E3-9099-C40C66FF867C}">
                  <a14:compatExt spid="_x0000_s3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37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64</xdr:row>
          <xdr:rowOff>38100</xdr:rowOff>
        </xdr:from>
        <xdr:to xmlns:xdr="http://schemas.openxmlformats.org/drawingml/2006/spreadsheetDrawing">
          <xdr:col>15</xdr:col>
          <xdr:colOff>560705</xdr:colOff>
          <xdr:row>64</xdr:row>
          <xdr:rowOff>276860</xdr:rowOff>
        </xdr:to>
        <xdr:sp textlink="">
          <xdr:nvSpPr>
            <xdr:cNvPr id="3251" name="チェック 179" hidden="1">
              <a:extLst>
                <a:ext uri="{63B3BB69-23CF-44E3-9099-C40C66FF867C}">
                  <a14:compatExt spid="_x0000_s3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2403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65</xdr:row>
          <xdr:rowOff>19050</xdr:rowOff>
        </xdr:from>
        <xdr:to xmlns:xdr="http://schemas.openxmlformats.org/drawingml/2006/spreadsheetDrawing">
          <xdr:col>15</xdr:col>
          <xdr:colOff>560705</xdr:colOff>
          <xdr:row>65</xdr:row>
          <xdr:rowOff>257810</xdr:rowOff>
        </xdr:to>
        <xdr:sp textlink="">
          <xdr:nvSpPr>
            <xdr:cNvPr id="3252" name="チェック 180" hidden="1">
              <a:extLst>
                <a:ext uri="{63B3BB69-23CF-44E3-9099-C40C66FF867C}">
                  <a14:compatExt spid="_x0000_s3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507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66</xdr:row>
          <xdr:rowOff>29210</xdr:rowOff>
        </xdr:from>
        <xdr:to xmlns:xdr="http://schemas.openxmlformats.org/drawingml/2006/spreadsheetDrawing">
          <xdr:col>15</xdr:col>
          <xdr:colOff>560705</xdr:colOff>
          <xdr:row>66</xdr:row>
          <xdr:rowOff>266700</xdr:rowOff>
        </xdr:to>
        <xdr:sp textlink="">
          <xdr:nvSpPr>
            <xdr:cNvPr id="3253" name="チェック 181" hidden="1">
              <a:extLst>
                <a:ext uri="{63B3BB69-23CF-44E3-9099-C40C66FF867C}">
                  <a14:compatExt spid="_x0000_s3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802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67</xdr:row>
          <xdr:rowOff>19050</xdr:rowOff>
        </xdr:from>
        <xdr:to xmlns:xdr="http://schemas.openxmlformats.org/drawingml/2006/spreadsheetDrawing">
          <xdr:col>15</xdr:col>
          <xdr:colOff>560705</xdr:colOff>
          <xdr:row>67</xdr:row>
          <xdr:rowOff>257810</xdr:rowOff>
        </xdr:to>
        <xdr:sp textlink="">
          <xdr:nvSpPr>
            <xdr:cNvPr id="3254" name="チェック 182" hidden="1">
              <a:extLst>
                <a:ext uri="{63B3BB69-23CF-44E3-9099-C40C66FF867C}">
                  <a14:compatExt spid="_x0000_s3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078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68</xdr:row>
          <xdr:rowOff>29210</xdr:rowOff>
        </xdr:from>
        <xdr:to xmlns:xdr="http://schemas.openxmlformats.org/drawingml/2006/spreadsheetDrawing">
          <xdr:col>15</xdr:col>
          <xdr:colOff>560705</xdr:colOff>
          <xdr:row>68</xdr:row>
          <xdr:rowOff>266700</xdr:rowOff>
        </xdr:to>
        <xdr:sp textlink="">
          <xdr:nvSpPr>
            <xdr:cNvPr id="3255" name="チェック 183" hidden="1">
              <a:extLst>
                <a:ext uri="{63B3BB69-23CF-44E3-9099-C40C66FF867C}">
                  <a14:compatExt spid="_x0000_s3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374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64</xdr:row>
          <xdr:rowOff>29210</xdr:rowOff>
        </xdr:from>
        <xdr:to xmlns:xdr="http://schemas.openxmlformats.org/drawingml/2006/spreadsheetDrawing">
          <xdr:col>18</xdr:col>
          <xdr:colOff>571500</xdr:colOff>
          <xdr:row>64</xdr:row>
          <xdr:rowOff>266700</xdr:rowOff>
        </xdr:to>
        <xdr:sp textlink="">
          <xdr:nvSpPr>
            <xdr:cNvPr id="3256" name="チェック 184" hidden="1">
              <a:extLst>
                <a:ext uri="{63B3BB69-23CF-44E3-9099-C40C66FF867C}">
                  <a14:compatExt spid="_x0000_s3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231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65</xdr:row>
          <xdr:rowOff>0</xdr:rowOff>
        </xdr:from>
        <xdr:to xmlns:xdr="http://schemas.openxmlformats.org/drawingml/2006/spreadsheetDrawing">
          <xdr:col>18</xdr:col>
          <xdr:colOff>571500</xdr:colOff>
          <xdr:row>65</xdr:row>
          <xdr:rowOff>238760</xdr:rowOff>
        </xdr:to>
        <xdr:sp textlink="">
          <xdr:nvSpPr>
            <xdr:cNvPr id="3257" name="チェック 185" hidden="1">
              <a:extLst>
                <a:ext uri="{63B3BB69-23CF-44E3-9099-C40C66FF867C}">
                  <a14:compatExt spid="_x0000_s3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4880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66</xdr:row>
          <xdr:rowOff>29210</xdr:rowOff>
        </xdr:from>
        <xdr:to xmlns:xdr="http://schemas.openxmlformats.org/drawingml/2006/spreadsheetDrawing">
          <xdr:col>18</xdr:col>
          <xdr:colOff>571500</xdr:colOff>
          <xdr:row>66</xdr:row>
          <xdr:rowOff>266700</xdr:rowOff>
        </xdr:to>
        <xdr:sp textlink="">
          <xdr:nvSpPr>
            <xdr:cNvPr id="3258" name="チェック 186" hidden="1">
              <a:extLst>
                <a:ext uri="{63B3BB69-23CF-44E3-9099-C40C66FF867C}">
                  <a14:compatExt spid="_x0000_s3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802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67</xdr:row>
          <xdr:rowOff>29210</xdr:rowOff>
        </xdr:from>
        <xdr:to xmlns:xdr="http://schemas.openxmlformats.org/drawingml/2006/spreadsheetDrawing">
          <xdr:col>18</xdr:col>
          <xdr:colOff>571500</xdr:colOff>
          <xdr:row>67</xdr:row>
          <xdr:rowOff>266700</xdr:rowOff>
        </xdr:to>
        <xdr:sp textlink="">
          <xdr:nvSpPr>
            <xdr:cNvPr id="3259" name="チェック 187" hidden="1">
              <a:extLst>
                <a:ext uri="{63B3BB69-23CF-44E3-9099-C40C66FF867C}">
                  <a14:compatExt spid="_x0000_s3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088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68</xdr:row>
          <xdr:rowOff>29210</xdr:rowOff>
        </xdr:from>
        <xdr:to xmlns:xdr="http://schemas.openxmlformats.org/drawingml/2006/spreadsheetDrawing">
          <xdr:col>18</xdr:col>
          <xdr:colOff>571500</xdr:colOff>
          <xdr:row>68</xdr:row>
          <xdr:rowOff>266700</xdr:rowOff>
        </xdr:to>
        <xdr:sp textlink="">
          <xdr:nvSpPr>
            <xdr:cNvPr id="3260" name="チェック 188" hidden="1">
              <a:extLst>
                <a:ext uri="{63B3BB69-23CF-44E3-9099-C40C66FF867C}">
                  <a14:compatExt spid="_x0000_s3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374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70</xdr:row>
          <xdr:rowOff>19050</xdr:rowOff>
        </xdr:from>
        <xdr:to xmlns:xdr="http://schemas.openxmlformats.org/drawingml/2006/spreadsheetDrawing">
          <xdr:col>6</xdr:col>
          <xdr:colOff>561975</xdr:colOff>
          <xdr:row>70</xdr:row>
          <xdr:rowOff>257810</xdr:rowOff>
        </xdr:to>
        <xdr:sp textlink="">
          <xdr:nvSpPr>
            <xdr:cNvPr id="3261" name="チェック 189" hidden="1">
              <a:extLst>
                <a:ext uri="{63B3BB69-23CF-44E3-9099-C40C66FF867C}">
                  <a14:compatExt spid="_x0000_s3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93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70</xdr:row>
          <xdr:rowOff>29210</xdr:rowOff>
        </xdr:from>
        <xdr:to xmlns:xdr="http://schemas.openxmlformats.org/drawingml/2006/spreadsheetDrawing">
          <xdr:col>9</xdr:col>
          <xdr:colOff>560705</xdr:colOff>
          <xdr:row>70</xdr:row>
          <xdr:rowOff>266700</xdr:rowOff>
        </xdr:to>
        <xdr:sp textlink="">
          <xdr:nvSpPr>
            <xdr:cNvPr id="3262" name="チェック 190" hidden="1">
              <a:extLst>
                <a:ext uri="{63B3BB69-23CF-44E3-9099-C40C66FF867C}">
                  <a14:compatExt spid="_x0000_s3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94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70</xdr:row>
          <xdr:rowOff>19050</xdr:rowOff>
        </xdr:from>
        <xdr:to xmlns:xdr="http://schemas.openxmlformats.org/drawingml/2006/spreadsheetDrawing">
          <xdr:col>12</xdr:col>
          <xdr:colOff>560705</xdr:colOff>
          <xdr:row>70</xdr:row>
          <xdr:rowOff>257810</xdr:rowOff>
        </xdr:to>
        <xdr:sp textlink="">
          <xdr:nvSpPr>
            <xdr:cNvPr id="3263" name="チェック 191" hidden="1">
              <a:extLst>
                <a:ext uri="{63B3BB69-23CF-44E3-9099-C40C66FF867C}">
                  <a14:compatExt spid="_x0000_s3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93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70</xdr:row>
          <xdr:rowOff>19050</xdr:rowOff>
        </xdr:from>
        <xdr:to xmlns:xdr="http://schemas.openxmlformats.org/drawingml/2006/spreadsheetDrawing">
          <xdr:col>15</xdr:col>
          <xdr:colOff>560705</xdr:colOff>
          <xdr:row>70</xdr:row>
          <xdr:rowOff>257810</xdr:rowOff>
        </xdr:to>
        <xdr:sp textlink="">
          <xdr:nvSpPr>
            <xdr:cNvPr id="3264" name="チェック 192" hidden="1">
              <a:extLst>
                <a:ext uri="{63B3BB69-23CF-44E3-9099-C40C66FF867C}">
                  <a14:compatExt spid="_x0000_s3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935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70</xdr:row>
          <xdr:rowOff>19050</xdr:rowOff>
        </xdr:from>
        <xdr:to xmlns:xdr="http://schemas.openxmlformats.org/drawingml/2006/spreadsheetDrawing">
          <xdr:col>18</xdr:col>
          <xdr:colOff>571500</xdr:colOff>
          <xdr:row>70</xdr:row>
          <xdr:rowOff>257810</xdr:rowOff>
        </xdr:to>
        <xdr:sp textlink="">
          <xdr:nvSpPr>
            <xdr:cNvPr id="3265" name="チェック 193" hidden="1">
              <a:extLst>
                <a:ext uri="{63B3BB69-23CF-44E3-9099-C40C66FF867C}">
                  <a14:compatExt spid="_x0000_s3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935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72</xdr:row>
          <xdr:rowOff>29210</xdr:rowOff>
        </xdr:from>
        <xdr:to xmlns:xdr="http://schemas.openxmlformats.org/drawingml/2006/spreadsheetDrawing">
          <xdr:col>6</xdr:col>
          <xdr:colOff>561975</xdr:colOff>
          <xdr:row>72</xdr:row>
          <xdr:rowOff>266700</xdr:rowOff>
        </xdr:to>
        <xdr:sp textlink="">
          <xdr:nvSpPr>
            <xdr:cNvPr id="3266" name="チェック 194" hidden="1">
              <a:extLst>
                <a:ext uri="{63B3BB69-23CF-44E3-9099-C40C66FF867C}">
                  <a14:compatExt spid="_x0000_s3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51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73</xdr:row>
          <xdr:rowOff>19050</xdr:rowOff>
        </xdr:from>
        <xdr:to xmlns:xdr="http://schemas.openxmlformats.org/drawingml/2006/spreadsheetDrawing">
          <xdr:col>6</xdr:col>
          <xdr:colOff>561975</xdr:colOff>
          <xdr:row>73</xdr:row>
          <xdr:rowOff>257810</xdr:rowOff>
        </xdr:to>
        <xdr:sp textlink="">
          <xdr:nvSpPr>
            <xdr:cNvPr id="3267" name="チェック 195" hidden="1">
              <a:extLst>
                <a:ext uri="{63B3BB69-23CF-44E3-9099-C40C66FF867C}">
                  <a14:compatExt spid="_x0000_s3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79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72</xdr:row>
          <xdr:rowOff>29210</xdr:rowOff>
        </xdr:from>
        <xdr:to xmlns:xdr="http://schemas.openxmlformats.org/drawingml/2006/spreadsheetDrawing">
          <xdr:col>9</xdr:col>
          <xdr:colOff>560705</xdr:colOff>
          <xdr:row>72</xdr:row>
          <xdr:rowOff>266700</xdr:rowOff>
        </xdr:to>
        <xdr:sp textlink="">
          <xdr:nvSpPr>
            <xdr:cNvPr id="3268" name="チェック 196" hidden="1">
              <a:extLst>
                <a:ext uri="{63B3BB69-23CF-44E3-9099-C40C66FF867C}">
                  <a14:compatExt spid="_x0000_s3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51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73</xdr:row>
          <xdr:rowOff>19050</xdr:rowOff>
        </xdr:from>
        <xdr:to xmlns:xdr="http://schemas.openxmlformats.org/drawingml/2006/spreadsheetDrawing">
          <xdr:col>9</xdr:col>
          <xdr:colOff>560705</xdr:colOff>
          <xdr:row>73</xdr:row>
          <xdr:rowOff>257810</xdr:rowOff>
        </xdr:to>
        <xdr:sp textlink="">
          <xdr:nvSpPr>
            <xdr:cNvPr id="3269" name="チェック 197" hidden="1">
              <a:extLst>
                <a:ext uri="{63B3BB69-23CF-44E3-9099-C40C66FF867C}">
                  <a14:compatExt spid="_x0000_s3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793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72</xdr:row>
          <xdr:rowOff>19050</xdr:rowOff>
        </xdr:from>
        <xdr:to xmlns:xdr="http://schemas.openxmlformats.org/drawingml/2006/spreadsheetDrawing">
          <xdr:col>12</xdr:col>
          <xdr:colOff>560705</xdr:colOff>
          <xdr:row>72</xdr:row>
          <xdr:rowOff>257810</xdr:rowOff>
        </xdr:to>
        <xdr:sp textlink="">
          <xdr:nvSpPr>
            <xdr:cNvPr id="3270" name="チェック 198" hidden="1">
              <a:extLst>
                <a:ext uri="{63B3BB69-23CF-44E3-9099-C40C66FF867C}">
                  <a14:compatExt spid="_x0000_s3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0507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72</xdr:row>
          <xdr:rowOff>19050</xdr:rowOff>
        </xdr:from>
        <xdr:to xmlns:xdr="http://schemas.openxmlformats.org/drawingml/2006/spreadsheetDrawing">
          <xdr:col>15</xdr:col>
          <xdr:colOff>560705</xdr:colOff>
          <xdr:row>72</xdr:row>
          <xdr:rowOff>257810</xdr:rowOff>
        </xdr:to>
        <xdr:sp textlink="">
          <xdr:nvSpPr>
            <xdr:cNvPr id="3271" name="チェック 199" hidden="1">
              <a:extLst>
                <a:ext uri="{63B3BB69-23CF-44E3-9099-C40C66FF867C}">
                  <a14:compatExt spid="_x0000_s3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0507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72</xdr:row>
          <xdr:rowOff>29210</xdr:rowOff>
        </xdr:from>
        <xdr:to xmlns:xdr="http://schemas.openxmlformats.org/drawingml/2006/spreadsheetDrawing">
          <xdr:col>18</xdr:col>
          <xdr:colOff>561975</xdr:colOff>
          <xdr:row>72</xdr:row>
          <xdr:rowOff>266700</xdr:rowOff>
        </xdr:to>
        <xdr:sp textlink="">
          <xdr:nvSpPr>
            <xdr:cNvPr id="3272" name="チェック 200" hidden="1">
              <a:extLst>
                <a:ext uri="{63B3BB69-23CF-44E3-9099-C40C66FF867C}">
                  <a14:compatExt spid="_x0000_s3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0517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75</xdr:row>
          <xdr:rowOff>19050</xdr:rowOff>
        </xdr:from>
        <xdr:to xmlns:xdr="http://schemas.openxmlformats.org/drawingml/2006/spreadsheetDrawing">
          <xdr:col>6</xdr:col>
          <xdr:colOff>561975</xdr:colOff>
          <xdr:row>75</xdr:row>
          <xdr:rowOff>257810</xdr:rowOff>
        </xdr:to>
        <xdr:sp textlink="">
          <xdr:nvSpPr>
            <xdr:cNvPr id="3273" name="チェック 201" hidden="1">
              <a:extLst>
                <a:ext uri="{63B3BB69-23CF-44E3-9099-C40C66FF867C}">
                  <a14:compatExt spid="_x0000_s3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36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75</xdr:row>
          <xdr:rowOff>29210</xdr:rowOff>
        </xdr:from>
        <xdr:to xmlns:xdr="http://schemas.openxmlformats.org/drawingml/2006/spreadsheetDrawing">
          <xdr:col>9</xdr:col>
          <xdr:colOff>560705</xdr:colOff>
          <xdr:row>75</xdr:row>
          <xdr:rowOff>266700</xdr:rowOff>
        </xdr:to>
        <xdr:sp textlink="">
          <xdr:nvSpPr>
            <xdr:cNvPr id="3274" name="チェック 202" hidden="1">
              <a:extLst>
                <a:ext uri="{63B3BB69-23CF-44E3-9099-C40C66FF867C}">
                  <a14:compatExt spid="_x0000_s3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37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75</xdr:row>
          <xdr:rowOff>29210</xdr:rowOff>
        </xdr:from>
        <xdr:to xmlns:xdr="http://schemas.openxmlformats.org/drawingml/2006/spreadsheetDrawing">
          <xdr:col>12</xdr:col>
          <xdr:colOff>560705</xdr:colOff>
          <xdr:row>75</xdr:row>
          <xdr:rowOff>266700</xdr:rowOff>
        </xdr:to>
        <xdr:sp textlink="">
          <xdr:nvSpPr>
            <xdr:cNvPr id="3275" name="チェック 203" hidden="1">
              <a:extLst>
                <a:ext uri="{63B3BB69-23CF-44E3-9099-C40C66FF867C}">
                  <a14:compatExt spid="_x0000_s3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37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76</xdr:row>
          <xdr:rowOff>19050</xdr:rowOff>
        </xdr:from>
        <xdr:to xmlns:xdr="http://schemas.openxmlformats.org/drawingml/2006/spreadsheetDrawing">
          <xdr:col>6</xdr:col>
          <xdr:colOff>561975</xdr:colOff>
          <xdr:row>76</xdr:row>
          <xdr:rowOff>257810</xdr:rowOff>
        </xdr:to>
        <xdr:sp textlink="">
          <xdr:nvSpPr>
            <xdr:cNvPr id="3276" name="チェック 204" hidden="1">
              <a:extLst>
                <a:ext uri="{63B3BB69-23CF-44E3-9099-C40C66FF867C}">
                  <a14:compatExt spid="_x0000_s3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65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77</xdr:row>
          <xdr:rowOff>29210</xdr:rowOff>
        </xdr:from>
        <xdr:to xmlns:xdr="http://schemas.openxmlformats.org/drawingml/2006/spreadsheetDrawing">
          <xdr:col>6</xdr:col>
          <xdr:colOff>561975</xdr:colOff>
          <xdr:row>77</xdr:row>
          <xdr:rowOff>266700</xdr:rowOff>
        </xdr:to>
        <xdr:sp textlink="">
          <xdr:nvSpPr>
            <xdr:cNvPr id="3277" name="チェック 205" hidden="1">
              <a:extLst>
                <a:ext uri="{63B3BB69-23CF-44E3-9099-C40C66FF867C}">
                  <a14:compatExt spid="_x0000_s3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94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78</xdr:row>
          <xdr:rowOff>38100</xdr:rowOff>
        </xdr:from>
        <xdr:to xmlns:xdr="http://schemas.openxmlformats.org/drawingml/2006/spreadsheetDrawing">
          <xdr:col>6</xdr:col>
          <xdr:colOff>561975</xdr:colOff>
          <xdr:row>78</xdr:row>
          <xdr:rowOff>276860</xdr:rowOff>
        </xdr:to>
        <xdr:sp textlink="">
          <xdr:nvSpPr>
            <xdr:cNvPr id="3278" name="チェック 206" hidden="1">
              <a:extLst>
                <a:ext uri="{63B3BB69-23CF-44E3-9099-C40C66FF867C}">
                  <a14:compatExt spid="_x0000_s3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240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76</xdr:row>
          <xdr:rowOff>19050</xdr:rowOff>
        </xdr:from>
        <xdr:to xmlns:xdr="http://schemas.openxmlformats.org/drawingml/2006/spreadsheetDrawing">
          <xdr:col>9</xdr:col>
          <xdr:colOff>560705</xdr:colOff>
          <xdr:row>76</xdr:row>
          <xdr:rowOff>257810</xdr:rowOff>
        </xdr:to>
        <xdr:sp textlink="">
          <xdr:nvSpPr>
            <xdr:cNvPr id="3279" name="チェック 207" hidden="1">
              <a:extLst>
                <a:ext uri="{63B3BB69-23CF-44E3-9099-C40C66FF867C}">
                  <a14:compatExt spid="_x0000_s3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65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77</xdr:row>
          <xdr:rowOff>19050</xdr:rowOff>
        </xdr:from>
        <xdr:to xmlns:xdr="http://schemas.openxmlformats.org/drawingml/2006/spreadsheetDrawing">
          <xdr:col>9</xdr:col>
          <xdr:colOff>560705</xdr:colOff>
          <xdr:row>77</xdr:row>
          <xdr:rowOff>257810</xdr:rowOff>
        </xdr:to>
        <xdr:sp textlink="">
          <xdr:nvSpPr>
            <xdr:cNvPr id="3280" name="チェック 208" hidden="1">
              <a:extLst>
                <a:ext uri="{63B3BB69-23CF-44E3-9099-C40C66FF867C}">
                  <a14:compatExt spid="_x0000_s3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93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76</xdr:row>
          <xdr:rowOff>29210</xdr:rowOff>
        </xdr:from>
        <xdr:to xmlns:xdr="http://schemas.openxmlformats.org/drawingml/2006/spreadsheetDrawing">
          <xdr:col>12</xdr:col>
          <xdr:colOff>560705</xdr:colOff>
          <xdr:row>76</xdr:row>
          <xdr:rowOff>266700</xdr:rowOff>
        </xdr:to>
        <xdr:sp textlink="">
          <xdr:nvSpPr>
            <xdr:cNvPr id="3281" name="チェック 209" hidden="1">
              <a:extLst>
                <a:ext uri="{63B3BB69-23CF-44E3-9099-C40C66FF867C}">
                  <a14:compatExt spid="_x0000_s3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66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77</xdr:row>
          <xdr:rowOff>19050</xdr:rowOff>
        </xdr:from>
        <xdr:to xmlns:xdr="http://schemas.openxmlformats.org/drawingml/2006/spreadsheetDrawing">
          <xdr:col>12</xdr:col>
          <xdr:colOff>560705</xdr:colOff>
          <xdr:row>77</xdr:row>
          <xdr:rowOff>257810</xdr:rowOff>
        </xdr:to>
        <xdr:sp textlink="">
          <xdr:nvSpPr>
            <xdr:cNvPr id="3282" name="チェック 210" hidden="1">
              <a:extLst>
                <a:ext uri="{63B3BB69-23CF-44E3-9099-C40C66FF867C}">
                  <a14:compatExt spid="_x0000_s3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936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76</xdr:row>
          <xdr:rowOff>29210</xdr:rowOff>
        </xdr:from>
        <xdr:to xmlns:xdr="http://schemas.openxmlformats.org/drawingml/2006/spreadsheetDrawing">
          <xdr:col>15</xdr:col>
          <xdr:colOff>560705</xdr:colOff>
          <xdr:row>76</xdr:row>
          <xdr:rowOff>266700</xdr:rowOff>
        </xdr:to>
        <xdr:sp textlink="">
          <xdr:nvSpPr>
            <xdr:cNvPr id="3283" name="チェック 211" hidden="1">
              <a:extLst>
                <a:ext uri="{63B3BB69-23CF-44E3-9099-C40C66FF867C}">
                  <a14:compatExt spid="_x0000_s3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660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77</xdr:row>
          <xdr:rowOff>29210</xdr:rowOff>
        </xdr:from>
        <xdr:to xmlns:xdr="http://schemas.openxmlformats.org/drawingml/2006/spreadsheetDrawing">
          <xdr:col>15</xdr:col>
          <xdr:colOff>560705</xdr:colOff>
          <xdr:row>77</xdr:row>
          <xdr:rowOff>266700</xdr:rowOff>
        </xdr:to>
        <xdr:sp textlink="">
          <xdr:nvSpPr>
            <xdr:cNvPr id="3284" name="チェック 212" hidden="1">
              <a:extLst>
                <a:ext uri="{63B3BB69-23CF-44E3-9099-C40C66FF867C}">
                  <a14:compatExt spid="_x0000_s3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946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76</xdr:row>
          <xdr:rowOff>38100</xdr:rowOff>
        </xdr:from>
        <xdr:to xmlns:xdr="http://schemas.openxmlformats.org/drawingml/2006/spreadsheetDrawing">
          <xdr:col>18</xdr:col>
          <xdr:colOff>561975</xdr:colOff>
          <xdr:row>76</xdr:row>
          <xdr:rowOff>276860</xdr:rowOff>
        </xdr:to>
        <xdr:sp textlink="">
          <xdr:nvSpPr>
            <xdr:cNvPr id="3285" name="チェック 213" hidden="1">
              <a:extLst>
                <a:ext uri="{63B3BB69-23CF-44E3-9099-C40C66FF867C}">
                  <a14:compatExt spid="_x0000_s3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669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77</xdr:row>
          <xdr:rowOff>19050</xdr:rowOff>
        </xdr:from>
        <xdr:to xmlns:xdr="http://schemas.openxmlformats.org/drawingml/2006/spreadsheetDrawing">
          <xdr:col>18</xdr:col>
          <xdr:colOff>561975</xdr:colOff>
          <xdr:row>77</xdr:row>
          <xdr:rowOff>257810</xdr:rowOff>
        </xdr:to>
        <xdr:sp textlink="">
          <xdr:nvSpPr>
            <xdr:cNvPr id="3286" name="チェック 214" hidden="1">
              <a:extLst>
                <a:ext uri="{63B3BB69-23CF-44E3-9099-C40C66FF867C}">
                  <a14:compatExt spid="_x0000_s3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936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79</xdr:row>
          <xdr:rowOff>29210</xdr:rowOff>
        </xdr:from>
        <xdr:to xmlns:xdr="http://schemas.openxmlformats.org/drawingml/2006/spreadsheetDrawing">
          <xdr:col>6</xdr:col>
          <xdr:colOff>561975</xdr:colOff>
          <xdr:row>79</xdr:row>
          <xdr:rowOff>266700</xdr:rowOff>
        </xdr:to>
        <xdr:sp textlink="">
          <xdr:nvSpPr>
            <xdr:cNvPr id="3287" name="チェック 215" hidden="1">
              <a:extLst>
                <a:ext uri="{63B3BB69-23CF-44E3-9099-C40C66FF867C}">
                  <a14:compatExt spid="_x0000_s3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51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78</xdr:row>
          <xdr:rowOff>29210</xdr:rowOff>
        </xdr:from>
        <xdr:to xmlns:xdr="http://schemas.openxmlformats.org/drawingml/2006/spreadsheetDrawing">
          <xdr:col>9</xdr:col>
          <xdr:colOff>560705</xdr:colOff>
          <xdr:row>78</xdr:row>
          <xdr:rowOff>266700</xdr:rowOff>
        </xdr:to>
        <xdr:sp textlink="">
          <xdr:nvSpPr>
            <xdr:cNvPr id="3288" name="チェック 216" hidden="1">
              <a:extLst>
                <a:ext uri="{63B3BB69-23CF-44E3-9099-C40C66FF867C}">
                  <a14:compatExt spid="_x0000_s3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3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79</xdr:row>
          <xdr:rowOff>10160</xdr:rowOff>
        </xdr:from>
        <xdr:to xmlns:xdr="http://schemas.openxmlformats.org/drawingml/2006/spreadsheetDrawing">
          <xdr:col>9</xdr:col>
          <xdr:colOff>560705</xdr:colOff>
          <xdr:row>79</xdr:row>
          <xdr:rowOff>247650</xdr:rowOff>
        </xdr:to>
        <xdr:sp textlink="">
          <xdr:nvSpPr>
            <xdr:cNvPr id="3289" name="チェック 217" hidden="1">
              <a:extLst>
                <a:ext uri="{63B3BB69-23CF-44E3-9099-C40C66FF867C}">
                  <a14:compatExt spid="_x0000_s3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49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78</xdr:row>
          <xdr:rowOff>29210</xdr:rowOff>
        </xdr:from>
        <xdr:to xmlns:xdr="http://schemas.openxmlformats.org/drawingml/2006/spreadsheetDrawing">
          <xdr:col>12</xdr:col>
          <xdr:colOff>560705</xdr:colOff>
          <xdr:row>78</xdr:row>
          <xdr:rowOff>266700</xdr:rowOff>
        </xdr:to>
        <xdr:sp textlink="">
          <xdr:nvSpPr>
            <xdr:cNvPr id="3290" name="チェック 218" hidden="1">
              <a:extLst>
                <a:ext uri="{63B3BB69-23CF-44E3-9099-C40C66FF867C}">
                  <a14:compatExt spid="_x0000_s3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3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79</xdr:row>
          <xdr:rowOff>19050</xdr:rowOff>
        </xdr:from>
        <xdr:to xmlns:xdr="http://schemas.openxmlformats.org/drawingml/2006/spreadsheetDrawing">
          <xdr:col>12</xdr:col>
          <xdr:colOff>560705</xdr:colOff>
          <xdr:row>79</xdr:row>
          <xdr:rowOff>257810</xdr:rowOff>
        </xdr:to>
        <xdr:sp textlink="">
          <xdr:nvSpPr>
            <xdr:cNvPr id="3291" name="チェック 219" hidden="1">
              <a:extLst>
                <a:ext uri="{63B3BB69-23CF-44E3-9099-C40C66FF867C}">
                  <a14:compatExt spid="_x0000_s3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50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78</xdr:row>
          <xdr:rowOff>29210</xdr:rowOff>
        </xdr:from>
        <xdr:to xmlns:xdr="http://schemas.openxmlformats.org/drawingml/2006/spreadsheetDrawing">
          <xdr:col>15</xdr:col>
          <xdr:colOff>560705</xdr:colOff>
          <xdr:row>78</xdr:row>
          <xdr:rowOff>266700</xdr:rowOff>
        </xdr:to>
        <xdr:sp textlink="">
          <xdr:nvSpPr>
            <xdr:cNvPr id="3292" name="チェック 220" hidden="1">
              <a:extLst>
                <a:ext uri="{63B3BB69-23CF-44E3-9099-C40C66FF867C}">
                  <a14:compatExt spid="_x0000_s3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231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78</xdr:row>
          <xdr:rowOff>29210</xdr:rowOff>
        </xdr:from>
        <xdr:to xmlns:xdr="http://schemas.openxmlformats.org/drawingml/2006/spreadsheetDrawing">
          <xdr:col>18</xdr:col>
          <xdr:colOff>561975</xdr:colOff>
          <xdr:row>78</xdr:row>
          <xdr:rowOff>266700</xdr:rowOff>
        </xdr:to>
        <xdr:sp textlink="">
          <xdr:nvSpPr>
            <xdr:cNvPr id="3293" name="チェック 221" hidden="1">
              <a:extLst>
                <a:ext uri="{63B3BB69-23CF-44E3-9099-C40C66FF867C}">
                  <a14:compatExt spid="_x0000_s3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23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80</xdr:row>
          <xdr:rowOff>38100</xdr:rowOff>
        </xdr:from>
        <xdr:to xmlns:xdr="http://schemas.openxmlformats.org/drawingml/2006/spreadsheetDrawing">
          <xdr:col>6</xdr:col>
          <xdr:colOff>561975</xdr:colOff>
          <xdr:row>80</xdr:row>
          <xdr:rowOff>276860</xdr:rowOff>
        </xdr:to>
        <xdr:sp textlink="">
          <xdr:nvSpPr>
            <xdr:cNvPr id="3294" name="チェック 222" hidden="1">
              <a:extLst>
                <a:ext uri="{63B3BB69-23CF-44E3-9099-C40C66FF867C}">
                  <a14:compatExt spid="_x0000_s3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812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81</xdr:row>
          <xdr:rowOff>19050</xdr:rowOff>
        </xdr:from>
        <xdr:to xmlns:xdr="http://schemas.openxmlformats.org/drawingml/2006/spreadsheetDrawing">
          <xdr:col>6</xdr:col>
          <xdr:colOff>561975</xdr:colOff>
          <xdr:row>81</xdr:row>
          <xdr:rowOff>257810</xdr:rowOff>
        </xdr:to>
        <xdr:sp textlink="">
          <xdr:nvSpPr>
            <xdr:cNvPr id="3295" name="チェック 223" hidden="1">
              <a:extLst>
                <a:ext uri="{63B3BB69-23CF-44E3-9099-C40C66FF867C}">
                  <a14:compatExt spid="_x0000_s3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07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80</xdr:row>
          <xdr:rowOff>10160</xdr:rowOff>
        </xdr:from>
        <xdr:to xmlns:xdr="http://schemas.openxmlformats.org/drawingml/2006/spreadsheetDrawing">
          <xdr:col>9</xdr:col>
          <xdr:colOff>560705</xdr:colOff>
          <xdr:row>80</xdr:row>
          <xdr:rowOff>247650</xdr:rowOff>
        </xdr:to>
        <xdr:sp textlink="">
          <xdr:nvSpPr>
            <xdr:cNvPr id="3296" name="チェック 224" hidden="1">
              <a:extLst>
                <a:ext uri="{63B3BB69-23CF-44E3-9099-C40C66FF867C}">
                  <a14:compatExt spid="_x0000_s3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784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80</xdr:row>
          <xdr:rowOff>29210</xdr:rowOff>
        </xdr:from>
        <xdr:to xmlns:xdr="http://schemas.openxmlformats.org/drawingml/2006/spreadsheetDrawing">
          <xdr:col>12</xdr:col>
          <xdr:colOff>560705</xdr:colOff>
          <xdr:row>80</xdr:row>
          <xdr:rowOff>266700</xdr:rowOff>
        </xdr:to>
        <xdr:sp textlink="">
          <xdr:nvSpPr>
            <xdr:cNvPr id="3297" name="チェック 225" hidden="1">
              <a:extLst>
                <a:ext uri="{63B3BB69-23CF-44E3-9099-C40C66FF867C}">
                  <a14:compatExt spid="_x0000_s3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80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80</xdr:row>
          <xdr:rowOff>29210</xdr:rowOff>
        </xdr:from>
        <xdr:to xmlns:xdr="http://schemas.openxmlformats.org/drawingml/2006/spreadsheetDrawing">
          <xdr:col>15</xdr:col>
          <xdr:colOff>560705</xdr:colOff>
          <xdr:row>80</xdr:row>
          <xdr:rowOff>266700</xdr:rowOff>
        </xdr:to>
        <xdr:sp textlink="">
          <xdr:nvSpPr>
            <xdr:cNvPr id="3298" name="チェック 226" hidden="1">
              <a:extLst>
                <a:ext uri="{63B3BB69-23CF-44E3-9099-C40C66FF867C}">
                  <a14:compatExt spid="_x0000_s3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803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80</xdr:row>
          <xdr:rowOff>29210</xdr:rowOff>
        </xdr:from>
        <xdr:to xmlns:xdr="http://schemas.openxmlformats.org/drawingml/2006/spreadsheetDrawing">
          <xdr:col>18</xdr:col>
          <xdr:colOff>561975</xdr:colOff>
          <xdr:row>80</xdr:row>
          <xdr:rowOff>266700</xdr:rowOff>
        </xdr:to>
        <xdr:sp textlink="">
          <xdr:nvSpPr>
            <xdr:cNvPr id="3299" name="チェック 227" hidden="1">
              <a:extLst>
                <a:ext uri="{63B3BB69-23CF-44E3-9099-C40C66FF867C}">
                  <a14:compatExt spid="_x0000_s3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803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82</xdr:row>
          <xdr:rowOff>10160</xdr:rowOff>
        </xdr:from>
        <xdr:to xmlns:xdr="http://schemas.openxmlformats.org/drawingml/2006/spreadsheetDrawing">
          <xdr:col>6</xdr:col>
          <xdr:colOff>561975</xdr:colOff>
          <xdr:row>82</xdr:row>
          <xdr:rowOff>247650</xdr:rowOff>
        </xdr:to>
        <xdr:sp textlink="">
          <xdr:nvSpPr>
            <xdr:cNvPr id="3300" name="チェック 228" hidden="1">
              <a:extLst>
                <a:ext uri="{63B3BB69-23CF-44E3-9099-C40C66FF867C}">
                  <a14:compatExt spid="_x0000_s3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355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82</xdr:row>
          <xdr:rowOff>19050</xdr:rowOff>
        </xdr:from>
        <xdr:to xmlns:xdr="http://schemas.openxmlformats.org/drawingml/2006/spreadsheetDrawing">
          <xdr:col>9</xdr:col>
          <xdr:colOff>560705</xdr:colOff>
          <xdr:row>82</xdr:row>
          <xdr:rowOff>257810</xdr:rowOff>
        </xdr:to>
        <xdr:sp textlink="">
          <xdr:nvSpPr>
            <xdr:cNvPr id="3301" name="チェック 229" hidden="1">
              <a:extLst>
                <a:ext uri="{63B3BB69-23CF-44E3-9099-C40C66FF867C}">
                  <a14:compatExt spid="_x0000_s3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36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84</xdr:row>
          <xdr:rowOff>29210</xdr:rowOff>
        </xdr:from>
        <xdr:to xmlns:xdr="http://schemas.openxmlformats.org/drawingml/2006/spreadsheetDrawing">
          <xdr:col>6</xdr:col>
          <xdr:colOff>561975</xdr:colOff>
          <xdr:row>84</xdr:row>
          <xdr:rowOff>266700</xdr:rowOff>
        </xdr:to>
        <xdr:sp textlink="">
          <xdr:nvSpPr>
            <xdr:cNvPr id="3302" name="チェック 230" hidden="1">
              <a:extLst>
                <a:ext uri="{63B3BB69-23CF-44E3-9099-C40C66FF867C}">
                  <a14:compatExt spid="_x0000_s3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94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85</xdr:row>
          <xdr:rowOff>19050</xdr:rowOff>
        </xdr:from>
        <xdr:to xmlns:xdr="http://schemas.openxmlformats.org/drawingml/2006/spreadsheetDrawing">
          <xdr:col>6</xdr:col>
          <xdr:colOff>561975</xdr:colOff>
          <xdr:row>85</xdr:row>
          <xdr:rowOff>257810</xdr:rowOff>
        </xdr:to>
        <xdr:sp textlink="">
          <xdr:nvSpPr>
            <xdr:cNvPr id="3303" name="チェック 231" hidden="1">
              <a:extLst>
                <a:ext uri="{63B3BB69-23CF-44E3-9099-C40C66FF867C}">
                  <a14:compatExt spid="_x0000_s3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22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84</xdr:row>
          <xdr:rowOff>10160</xdr:rowOff>
        </xdr:from>
        <xdr:to xmlns:xdr="http://schemas.openxmlformats.org/drawingml/2006/spreadsheetDrawing">
          <xdr:col>9</xdr:col>
          <xdr:colOff>560705</xdr:colOff>
          <xdr:row>84</xdr:row>
          <xdr:rowOff>247650</xdr:rowOff>
        </xdr:to>
        <xdr:sp textlink="">
          <xdr:nvSpPr>
            <xdr:cNvPr id="3304" name="チェック 232" hidden="1">
              <a:extLst>
                <a:ext uri="{63B3BB69-23CF-44E3-9099-C40C66FF867C}">
                  <a14:compatExt spid="_x0000_s3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927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85</xdr:row>
          <xdr:rowOff>29210</xdr:rowOff>
        </xdr:from>
        <xdr:to xmlns:xdr="http://schemas.openxmlformats.org/drawingml/2006/spreadsheetDrawing">
          <xdr:col>9</xdr:col>
          <xdr:colOff>560705</xdr:colOff>
          <xdr:row>85</xdr:row>
          <xdr:rowOff>266700</xdr:rowOff>
        </xdr:to>
        <xdr:sp textlink="">
          <xdr:nvSpPr>
            <xdr:cNvPr id="3305" name="チェック 233" hidden="1">
              <a:extLst>
                <a:ext uri="{63B3BB69-23CF-44E3-9099-C40C66FF867C}">
                  <a14:compatExt spid="_x0000_s3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23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84</xdr:row>
          <xdr:rowOff>29210</xdr:rowOff>
        </xdr:from>
        <xdr:to xmlns:xdr="http://schemas.openxmlformats.org/drawingml/2006/spreadsheetDrawing">
          <xdr:col>12</xdr:col>
          <xdr:colOff>560705</xdr:colOff>
          <xdr:row>84</xdr:row>
          <xdr:rowOff>266700</xdr:rowOff>
        </xdr:to>
        <xdr:sp textlink="">
          <xdr:nvSpPr>
            <xdr:cNvPr id="3306" name="チェック 234" hidden="1">
              <a:extLst>
                <a:ext uri="{63B3BB69-23CF-44E3-9099-C40C66FF867C}">
                  <a14:compatExt spid="_x0000_s3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94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85</xdr:row>
          <xdr:rowOff>10160</xdr:rowOff>
        </xdr:from>
        <xdr:to xmlns:xdr="http://schemas.openxmlformats.org/drawingml/2006/spreadsheetDrawing">
          <xdr:col>12</xdr:col>
          <xdr:colOff>560705</xdr:colOff>
          <xdr:row>85</xdr:row>
          <xdr:rowOff>247650</xdr:rowOff>
        </xdr:to>
        <xdr:sp textlink="">
          <xdr:nvSpPr>
            <xdr:cNvPr id="3307" name="チェック 235" hidden="1">
              <a:extLst>
                <a:ext uri="{63B3BB69-23CF-44E3-9099-C40C66FF867C}">
                  <a14:compatExt spid="_x0000_s33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21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84</xdr:row>
          <xdr:rowOff>29210</xdr:rowOff>
        </xdr:from>
        <xdr:to xmlns:xdr="http://schemas.openxmlformats.org/drawingml/2006/spreadsheetDrawing">
          <xdr:col>15</xdr:col>
          <xdr:colOff>560705</xdr:colOff>
          <xdr:row>84</xdr:row>
          <xdr:rowOff>266700</xdr:rowOff>
        </xdr:to>
        <xdr:sp textlink="">
          <xdr:nvSpPr>
            <xdr:cNvPr id="3308" name="チェック 236" hidden="1">
              <a:extLst>
                <a:ext uri="{63B3BB69-23CF-44E3-9099-C40C66FF867C}">
                  <a14:compatExt spid="_x0000_s3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3946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84</xdr:row>
          <xdr:rowOff>19050</xdr:rowOff>
        </xdr:from>
        <xdr:to xmlns:xdr="http://schemas.openxmlformats.org/drawingml/2006/spreadsheetDrawing">
          <xdr:col>18</xdr:col>
          <xdr:colOff>561975</xdr:colOff>
          <xdr:row>84</xdr:row>
          <xdr:rowOff>257810</xdr:rowOff>
        </xdr:to>
        <xdr:sp textlink="">
          <xdr:nvSpPr>
            <xdr:cNvPr id="3309" name="チェック 237" hidden="1">
              <a:extLst>
                <a:ext uri="{63B3BB69-23CF-44E3-9099-C40C66FF867C}">
                  <a14:compatExt spid="_x0000_s33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393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87</xdr:row>
          <xdr:rowOff>29210</xdr:rowOff>
        </xdr:from>
        <xdr:to xmlns:xdr="http://schemas.openxmlformats.org/drawingml/2006/spreadsheetDrawing">
          <xdr:col>6</xdr:col>
          <xdr:colOff>561975</xdr:colOff>
          <xdr:row>87</xdr:row>
          <xdr:rowOff>266700</xdr:rowOff>
        </xdr:to>
        <xdr:sp textlink="">
          <xdr:nvSpPr>
            <xdr:cNvPr id="3310" name="チェック 238" hidden="1">
              <a:extLst>
                <a:ext uri="{63B3BB69-23CF-44E3-9099-C40C66FF867C}">
                  <a14:compatExt spid="_x0000_s3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80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87</xdr:row>
          <xdr:rowOff>19050</xdr:rowOff>
        </xdr:from>
        <xdr:to xmlns:xdr="http://schemas.openxmlformats.org/drawingml/2006/spreadsheetDrawing">
          <xdr:col>9</xdr:col>
          <xdr:colOff>560705</xdr:colOff>
          <xdr:row>87</xdr:row>
          <xdr:rowOff>257810</xdr:rowOff>
        </xdr:to>
        <xdr:sp textlink="">
          <xdr:nvSpPr>
            <xdr:cNvPr id="3311" name="チェック 239" hidden="1">
              <a:extLst>
                <a:ext uri="{63B3BB69-23CF-44E3-9099-C40C66FF867C}">
                  <a14:compatExt spid="_x0000_s33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79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87</xdr:row>
          <xdr:rowOff>19050</xdr:rowOff>
        </xdr:from>
        <xdr:to xmlns:xdr="http://schemas.openxmlformats.org/drawingml/2006/spreadsheetDrawing">
          <xdr:col>12</xdr:col>
          <xdr:colOff>560705</xdr:colOff>
          <xdr:row>87</xdr:row>
          <xdr:rowOff>257810</xdr:rowOff>
        </xdr:to>
        <xdr:sp textlink="">
          <xdr:nvSpPr>
            <xdr:cNvPr id="3312" name="チェック 240" hidden="1">
              <a:extLst>
                <a:ext uri="{63B3BB69-23CF-44E3-9099-C40C66FF867C}">
                  <a14:compatExt spid="_x0000_s33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79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87</xdr:row>
          <xdr:rowOff>29210</xdr:rowOff>
        </xdr:from>
        <xdr:to xmlns:xdr="http://schemas.openxmlformats.org/drawingml/2006/spreadsheetDrawing">
          <xdr:col>15</xdr:col>
          <xdr:colOff>560705</xdr:colOff>
          <xdr:row>87</xdr:row>
          <xdr:rowOff>266700</xdr:rowOff>
        </xdr:to>
        <xdr:sp textlink="">
          <xdr:nvSpPr>
            <xdr:cNvPr id="3313" name="チェック 241" hidden="1">
              <a:extLst>
                <a:ext uri="{63B3BB69-23CF-44E3-9099-C40C66FF867C}">
                  <a14:compatExt spid="_x0000_s3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4803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88</xdr:row>
          <xdr:rowOff>29210</xdr:rowOff>
        </xdr:from>
        <xdr:to xmlns:xdr="http://schemas.openxmlformats.org/drawingml/2006/spreadsheetDrawing">
          <xdr:col>6</xdr:col>
          <xdr:colOff>561975</xdr:colOff>
          <xdr:row>88</xdr:row>
          <xdr:rowOff>266700</xdr:rowOff>
        </xdr:to>
        <xdr:sp textlink="">
          <xdr:nvSpPr>
            <xdr:cNvPr id="3314" name="チェック 242" hidden="1">
              <a:extLst>
                <a:ext uri="{63B3BB69-23CF-44E3-9099-C40C66FF867C}">
                  <a14:compatExt spid="_x0000_s3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08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88</xdr:row>
          <xdr:rowOff>29210</xdr:rowOff>
        </xdr:from>
        <xdr:to xmlns:xdr="http://schemas.openxmlformats.org/drawingml/2006/spreadsheetDrawing">
          <xdr:col>9</xdr:col>
          <xdr:colOff>560705</xdr:colOff>
          <xdr:row>88</xdr:row>
          <xdr:rowOff>266700</xdr:rowOff>
        </xdr:to>
        <xdr:sp textlink="">
          <xdr:nvSpPr>
            <xdr:cNvPr id="3315" name="チェック 243" hidden="1">
              <a:extLst>
                <a:ext uri="{63B3BB69-23CF-44E3-9099-C40C66FF867C}">
                  <a14:compatExt spid="_x0000_s3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08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88</xdr:row>
          <xdr:rowOff>19050</xdr:rowOff>
        </xdr:from>
        <xdr:to xmlns:xdr="http://schemas.openxmlformats.org/drawingml/2006/spreadsheetDrawing">
          <xdr:col>12</xdr:col>
          <xdr:colOff>560705</xdr:colOff>
          <xdr:row>88</xdr:row>
          <xdr:rowOff>257810</xdr:rowOff>
        </xdr:to>
        <xdr:sp textlink="">
          <xdr:nvSpPr>
            <xdr:cNvPr id="3316" name="チェック 244" hidden="1">
              <a:extLst>
                <a:ext uri="{63B3BB69-23CF-44E3-9099-C40C66FF867C}">
                  <a14:compatExt spid="_x0000_s3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7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89</xdr:row>
          <xdr:rowOff>29210</xdr:rowOff>
        </xdr:from>
        <xdr:to xmlns:xdr="http://schemas.openxmlformats.org/drawingml/2006/spreadsheetDrawing">
          <xdr:col>6</xdr:col>
          <xdr:colOff>561975</xdr:colOff>
          <xdr:row>89</xdr:row>
          <xdr:rowOff>266700</xdr:rowOff>
        </xdr:to>
        <xdr:sp textlink="">
          <xdr:nvSpPr>
            <xdr:cNvPr id="3317" name="チェック 245" hidden="1">
              <a:extLst>
                <a:ext uri="{63B3BB69-23CF-44E3-9099-C40C66FF867C}">
                  <a14:compatExt spid="_x0000_s3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37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90</xdr:row>
          <xdr:rowOff>29210</xdr:rowOff>
        </xdr:from>
        <xdr:to xmlns:xdr="http://schemas.openxmlformats.org/drawingml/2006/spreadsheetDrawing">
          <xdr:col>6</xdr:col>
          <xdr:colOff>561975</xdr:colOff>
          <xdr:row>90</xdr:row>
          <xdr:rowOff>266700</xdr:rowOff>
        </xdr:to>
        <xdr:sp textlink="">
          <xdr:nvSpPr>
            <xdr:cNvPr id="3318" name="チェック 246" hidden="1">
              <a:extLst>
                <a:ext uri="{63B3BB69-23CF-44E3-9099-C40C66FF867C}">
                  <a14:compatExt spid="_x0000_s3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66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89</xdr:row>
          <xdr:rowOff>29210</xdr:rowOff>
        </xdr:from>
        <xdr:to xmlns:xdr="http://schemas.openxmlformats.org/drawingml/2006/spreadsheetDrawing">
          <xdr:col>9</xdr:col>
          <xdr:colOff>560705</xdr:colOff>
          <xdr:row>89</xdr:row>
          <xdr:rowOff>266700</xdr:rowOff>
        </xdr:to>
        <xdr:sp textlink="">
          <xdr:nvSpPr>
            <xdr:cNvPr id="3319" name="チェック 247" hidden="1">
              <a:extLst>
                <a:ext uri="{63B3BB69-23CF-44E3-9099-C40C66FF867C}">
                  <a14:compatExt spid="_x0000_s3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37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90</xdr:row>
          <xdr:rowOff>10160</xdr:rowOff>
        </xdr:from>
        <xdr:to xmlns:xdr="http://schemas.openxmlformats.org/drawingml/2006/spreadsheetDrawing">
          <xdr:col>9</xdr:col>
          <xdr:colOff>560705</xdr:colOff>
          <xdr:row>90</xdr:row>
          <xdr:rowOff>247650</xdr:rowOff>
        </xdr:to>
        <xdr:sp textlink="">
          <xdr:nvSpPr>
            <xdr:cNvPr id="3320" name="チェック 248" hidden="1">
              <a:extLst>
                <a:ext uri="{63B3BB69-23CF-44E3-9099-C40C66FF867C}">
                  <a14:compatExt spid="_x0000_s3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641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89</xdr:row>
          <xdr:rowOff>29210</xdr:rowOff>
        </xdr:from>
        <xdr:to xmlns:xdr="http://schemas.openxmlformats.org/drawingml/2006/spreadsheetDrawing">
          <xdr:col>12</xdr:col>
          <xdr:colOff>560705</xdr:colOff>
          <xdr:row>89</xdr:row>
          <xdr:rowOff>266700</xdr:rowOff>
        </xdr:to>
        <xdr:sp textlink="">
          <xdr:nvSpPr>
            <xdr:cNvPr id="3321" name="チェック 249" hidden="1">
              <a:extLst>
                <a:ext uri="{63B3BB69-23CF-44E3-9099-C40C66FF867C}">
                  <a14:compatExt spid="_x0000_s3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375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89</xdr:row>
          <xdr:rowOff>38100</xdr:rowOff>
        </xdr:from>
        <xdr:to xmlns:xdr="http://schemas.openxmlformats.org/drawingml/2006/spreadsheetDrawing">
          <xdr:col>15</xdr:col>
          <xdr:colOff>560705</xdr:colOff>
          <xdr:row>89</xdr:row>
          <xdr:rowOff>276860</xdr:rowOff>
        </xdr:to>
        <xdr:sp textlink="">
          <xdr:nvSpPr>
            <xdr:cNvPr id="3322" name="チェック 250" hidden="1">
              <a:extLst>
                <a:ext uri="{63B3BB69-23CF-44E3-9099-C40C66FF867C}">
                  <a14:compatExt spid="_x0000_s3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3841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89</xdr:row>
          <xdr:rowOff>29210</xdr:rowOff>
        </xdr:from>
        <xdr:to xmlns:xdr="http://schemas.openxmlformats.org/drawingml/2006/spreadsheetDrawing">
          <xdr:col>18</xdr:col>
          <xdr:colOff>561975</xdr:colOff>
          <xdr:row>89</xdr:row>
          <xdr:rowOff>266700</xdr:rowOff>
        </xdr:to>
        <xdr:sp textlink="">
          <xdr:nvSpPr>
            <xdr:cNvPr id="3323" name="チェック 251" hidden="1">
              <a:extLst>
                <a:ext uri="{63B3BB69-23CF-44E3-9099-C40C66FF867C}">
                  <a14:compatExt spid="_x0000_s3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375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91</xdr:row>
          <xdr:rowOff>19050</xdr:rowOff>
        </xdr:from>
        <xdr:to xmlns:xdr="http://schemas.openxmlformats.org/drawingml/2006/spreadsheetDrawing">
          <xdr:col>6</xdr:col>
          <xdr:colOff>552450</xdr:colOff>
          <xdr:row>91</xdr:row>
          <xdr:rowOff>257810</xdr:rowOff>
        </xdr:to>
        <xdr:sp textlink="">
          <xdr:nvSpPr>
            <xdr:cNvPr id="3324" name="チェック 252" hidden="1">
              <a:extLst>
                <a:ext uri="{63B3BB69-23CF-44E3-9099-C40C66FF867C}">
                  <a14:compatExt spid="_x0000_s3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93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91</xdr:row>
          <xdr:rowOff>29210</xdr:rowOff>
        </xdr:from>
        <xdr:to xmlns:xdr="http://schemas.openxmlformats.org/drawingml/2006/spreadsheetDrawing">
          <xdr:col>9</xdr:col>
          <xdr:colOff>560705</xdr:colOff>
          <xdr:row>91</xdr:row>
          <xdr:rowOff>266700</xdr:rowOff>
        </xdr:to>
        <xdr:sp textlink="">
          <xdr:nvSpPr>
            <xdr:cNvPr id="3325" name="チェック 253" hidden="1">
              <a:extLst>
                <a:ext uri="{63B3BB69-23CF-44E3-9099-C40C66FF867C}">
                  <a14:compatExt spid="_x0000_s3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94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91</xdr:row>
          <xdr:rowOff>19050</xdr:rowOff>
        </xdr:from>
        <xdr:to xmlns:xdr="http://schemas.openxmlformats.org/drawingml/2006/spreadsheetDrawing">
          <xdr:col>12</xdr:col>
          <xdr:colOff>560705</xdr:colOff>
          <xdr:row>91</xdr:row>
          <xdr:rowOff>257810</xdr:rowOff>
        </xdr:to>
        <xdr:sp textlink="">
          <xdr:nvSpPr>
            <xdr:cNvPr id="3326" name="チェック 254" hidden="1">
              <a:extLst>
                <a:ext uri="{63B3BB69-23CF-44E3-9099-C40C66FF867C}">
                  <a14:compatExt spid="_x0000_s3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93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91</xdr:row>
          <xdr:rowOff>19050</xdr:rowOff>
        </xdr:from>
        <xdr:to xmlns:xdr="http://schemas.openxmlformats.org/drawingml/2006/spreadsheetDrawing">
          <xdr:col>15</xdr:col>
          <xdr:colOff>560705</xdr:colOff>
          <xdr:row>91</xdr:row>
          <xdr:rowOff>257810</xdr:rowOff>
        </xdr:to>
        <xdr:sp textlink="">
          <xdr:nvSpPr>
            <xdr:cNvPr id="3327" name="チェック 255" hidden="1">
              <a:extLst>
                <a:ext uri="{63B3BB69-23CF-44E3-9099-C40C66FF867C}">
                  <a14:compatExt spid="_x0000_s3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936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91</xdr:row>
          <xdr:rowOff>29210</xdr:rowOff>
        </xdr:from>
        <xdr:to xmlns:xdr="http://schemas.openxmlformats.org/drawingml/2006/spreadsheetDrawing">
          <xdr:col>18</xdr:col>
          <xdr:colOff>561975</xdr:colOff>
          <xdr:row>91</xdr:row>
          <xdr:rowOff>266700</xdr:rowOff>
        </xdr:to>
        <xdr:sp textlink="">
          <xdr:nvSpPr>
            <xdr:cNvPr id="3328" name="チェック 256" hidden="1">
              <a:extLst>
                <a:ext uri="{63B3BB69-23CF-44E3-9099-C40C66FF867C}">
                  <a14:compatExt spid="_x0000_s3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946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93</xdr:row>
          <xdr:rowOff>29210</xdr:rowOff>
        </xdr:from>
        <xdr:to xmlns:xdr="http://schemas.openxmlformats.org/drawingml/2006/spreadsheetDrawing">
          <xdr:col>6</xdr:col>
          <xdr:colOff>552450</xdr:colOff>
          <xdr:row>93</xdr:row>
          <xdr:rowOff>266700</xdr:rowOff>
        </xdr:to>
        <xdr:sp textlink="">
          <xdr:nvSpPr>
            <xdr:cNvPr id="3329" name="チェック 257" hidden="1">
              <a:extLst>
                <a:ext uri="{63B3BB69-23CF-44E3-9099-C40C66FF867C}">
                  <a14:compatExt spid="_x0000_s3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51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95</xdr:row>
          <xdr:rowOff>19050</xdr:rowOff>
        </xdr:from>
        <xdr:to xmlns:xdr="http://schemas.openxmlformats.org/drawingml/2006/spreadsheetDrawing">
          <xdr:col>6</xdr:col>
          <xdr:colOff>552450</xdr:colOff>
          <xdr:row>95</xdr:row>
          <xdr:rowOff>257810</xdr:rowOff>
        </xdr:to>
        <xdr:sp textlink="">
          <xdr:nvSpPr>
            <xdr:cNvPr id="3330" name="チェック 258" hidden="1">
              <a:extLst>
                <a:ext uri="{63B3BB69-23CF-44E3-9099-C40C66FF867C}">
                  <a14:compatExt spid="_x0000_s3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07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95</xdr:row>
          <xdr:rowOff>29210</xdr:rowOff>
        </xdr:from>
        <xdr:to xmlns:xdr="http://schemas.openxmlformats.org/drawingml/2006/spreadsheetDrawing">
          <xdr:col>9</xdr:col>
          <xdr:colOff>560705</xdr:colOff>
          <xdr:row>95</xdr:row>
          <xdr:rowOff>266700</xdr:rowOff>
        </xdr:to>
        <xdr:sp textlink="">
          <xdr:nvSpPr>
            <xdr:cNvPr id="3331" name="チェック 259" hidden="1">
              <a:extLst>
                <a:ext uri="{63B3BB69-23CF-44E3-9099-C40C66FF867C}">
                  <a14:compatExt spid="_x0000_s3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08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95</xdr:row>
          <xdr:rowOff>19050</xdr:rowOff>
        </xdr:from>
        <xdr:to xmlns:xdr="http://schemas.openxmlformats.org/drawingml/2006/spreadsheetDrawing">
          <xdr:col>12</xdr:col>
          <xdr:colOff>560705</xdr:colOff>
          <xdr:row>95</xdr:row>
          <xdr:rowOff>257810</xdr:rowOff>
        </xdr:to>
        <xdr:sp textlink="">
          <xdr:nvSpPr>
            <xdr:cNvPr id="3332" name="チェック 260" hidden="1">
              <a:extLst>
                <a:ext uri="{63B3BB69-23CF-44E3-9099-C40C66FF867C}">
                  <a14:compatExt spid="_x0000_s3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07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95</xdr:row>
          <xdr:rowOff>29210</xdr:rowOff>
        </xdr:from>
        <xdr:to xmlns:xdr="http://schemas.openxmlformats.org/drawingml/2006/spreadsheetDrawing">
          <xdr:col>15</xdr:col>
          <xdr:colOff>560705</xdr:colOff>
          <xdr:row>95</xdr:row>
          <xdr:rowOff>266700</xdr:rowOff>
        </xdr:to>
        <xdr:sp textlink="">
          <xdr:nvSpPr>
            <xdr:cNvPr id="3333" name="チェック 261" hidden="1">
              <a:extLst>
                <a:ext uri="{63B3BB69-23CF-44E3-9099-C40C66FF867C}">
                  <a14:compatExt spid="_x0000_s3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089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95</xdr:row>
          <xdr:rowOff>19050</xdr:rowOff>
        </xdr:from>
        <xdr:to xmlns:xdr="http://schemas.openxmlformats.org/drawingml/2006/spreadsheetDrawing">
          <xdr:col>18</xdr:col>
          <xdr:colOff>561975</xdr:colOff>
          <xdr:row>95</xdr:row>
          <xdr:rowOff>257810</xdr:rowOff>
        </xdr:to>
        <xdr:sp textlink="">
          <xdr:nvSpPr>
            <xdr:cNvPr id="3334" name="チェック 262" hidden="1">
              <a:extLst>
                <a:ext uri="{63B3BB69-23CF-44E3-9099-C40C66FF867C}">
                  <a14:compatExt spid="_x0000_s3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7079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96</xdr:row>
          <xdr:rowOff>29210</xdr:rowOff>
        </xdr:from>
        <xdr:to xmlns:xdr="http://schemas.openxmlformats.org/drawingml/2006/spreadsheetDrawing">
          <xdr:col>6</xdr:col>
          <xdr:colOff>552450</xdr:colOff>
          <xdr:row>96</xdr:row>
          <xdr:rowOff>266700</xdr:rowOff>
        </xdr:to>
        <xdr:sp textlink="">
          <xdr:nvSpPr>
            <xdr:cNvPr id="3335" name="チェック 263" hidden="1">
              <a:extLst>
                <a:ext uri="{63B3BB69-23CF-44E3-9099-C40C66FF867C}">
                  <a14:compatExt spid="_x0000_s3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37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96</xdr:row>
          <xdr:rowOff>29210</xdr:rowOff>
        </xdr:from>
        <xdr:to xmlns:xdr="http://schemas.openxmlformats.org/drawingml/2006/spreadsheetDrawing">
          <xdr:col>9</xdr:col>
          <xdr:colOff>560705</xdr:colOff>
          <xdr:row>96</xdr:row>
          <xdr:rowOff>266700</xdr:rowOff>
        </xdr:to>
        <xdr:sp textlink="">
          <xdr:nvSpPr>
            <xdr:cNvPr id="3336" name="チェック 264" hidden="1">
              <a:extLst>
                <a:ext uri="{63B3BB69-23CF-44E3-9099-C40C66FF867C}">
                  <a14:compatExt spid="_x0000_s3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37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96</xdr:row>
          <xdr:rowOff>29210</xdr:rowOff>
        </xdr:from>
        <xdr:to xmlns:xdr="http://schemas.openxmlformats.org/drawingml/2006/spreadsheetDrawing">
          <xdr:col>12</xdr:col>
          <xdr:colOff>560705</xdr:colOff>
          <xdr:row>96</xdr:row>
          <xdr:rowOff>266700</xdr:rowOff>
        </xdr:to>
        <xdr:sp textlink="">
          <xdr:nvSpPr>
            <xdr:cNvPr id="3337" name="チェック 265" hidden="1">
              <a:extLst>
                <a:ext uri="{63B3BB69-23CF-44E3-9099-C40C66FF867C}">
                  <a14:compatExt spid="_x0000_s3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37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96</xdr:row>
          <xdr:rowOff>10160</xdr:rowOff>
        </xdr:from>
        <xdr:to xmlns:xdr="http://schemas.openxmlformats.org/drawingml/2006/spreadsheetDrawing">
          <xdr:col>15</xdr:col>
          <xdr:colOff>560705</xdr:colOff>
          <xdr:row>96</xdr:row>
          <xdr:rowOff>247650</xdr:rowOff>
        </xdr:to>
        <xdr:sp textlink="">
          <xdr:nvSpPr>
            <xdr:cNvPr id="3338" name="チェック 266" hidden="1">
              <a:extLst>
                <a:ext uri="{63B3BB69-23CF-44E3-9099-C40C66FF867C}">
                  <a14:compatExt spid="_x0000_s3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3564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97</xdr:row>
          <xdr:rowOff>19050</xdr:rowOff>
        </xdr:from>
        <xdr:to xmlns:xdr="http://schemas.openxmlformats.org/drawingml/2006/spreadsheetDrawing">
          <xdr:col>6</xdr:col>
          <xdr:colOff>552450</xdr:colOff>
          <xdr:row>97</xdr:row>
          <xdr:rowOff>257810</xdr:rowOff>
        </xdr:to>
        <xdr:sp textlink="">
          <xdr:nvSpPr>
            <xdr:cNvPr id="3339" name="チェック 267" hidden="1">
              <a:extLst>
                <a:ext uri="{63B3BB69-23CF-44E3-9099-C40C66FF867C}">
                  <a14:compatExt spid="_x0000_s3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65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97</xdr:row>
          <xdr:rowOff>29210</xdr:rowOff>
        </xdr:from>
        <xdr:to xmlns:xdr="http://schemas.openxmlformats.org/drawingml/2006/spreadsheetDrawing">
          <xdr:col>9</xdr:col>
          <xdr:colOff>560705</xdr:colOff>
          <xdr:row>97</xdr:row>
          <xdr:rowOff>266700</xdr:rowOff>
        </xdr:to>
        <xdr:sp textlink="">
          <xdr:nvSpPr>
            <xdr:cNvPr id="3340" name="チェック 268" hidden="1">
              <a:extLst>
                <a:ext uri="{63B3BB69-23CF-44E3-9099-C40C66FF867C}">
                  <a14:compatExt spid="_x0000_s3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66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98</xdr:row>
          <xdr:rowOff>29210</xdr:rowOff>
        </xdr:from>
        <xdr:to xmlns:xdr="http://schemas.openxmlformats.org/drawingml/2006/spreadsheetDrawing">
          <xdr:col>6</xdr:col>
          <xdr:colOff>552450</xdr:colOff>
          <xdr:row>98</xdr:row>
          <xdr:rowOff>266700</xdr:rowOff>
        </xdr:to>
        <xdr:sp textlink="">
          <xdr:nvSpPr>
            <xdr:cNvPr id="3341" name="チェック 269" hidden="1">
              <a:extLst>
                <a:ext uri="{63B3BB69-23CF-44E3-9099-C40C66FF867C}">
                  <a14:compatExt spid="_x0000_s3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94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98</xdr:row>
          <xdr:rowOff>29210</xdr:rowOff>
        </xdr:from>
        <xdr:to xmlns:xdr="http://schemas.openxmlformats.org/drawingml/2006/spreadsheetDrawing">
          <xdr:col>9</xdr:col>
          <xdr:colOff>560705</xdr:colOff>
          <xdr:row>98</xdr:row>
          <xdr:rowOff>266700</xdr:rowOff>
        </xdr:to>
        <xdr:sp textlink="">
          <xdr:nvSpPr>
            <xdr:cNvPr id="3342" name="チェック 270" hidden="1">
              <a:extLst>
                <a:ext uri="{63B3BB69-23CF-44E3-9099-C40C66FF867C}">
                  <a14:compatExt spid="_x0000_s3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94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98</xdr:row>
          <xdr:rowOff>19050</xdr:rowOff>
        </xdr:from>
        <xdr:to xmlns:xdr="http://schemas.openxmlformats.org/drawingml/2006/spreadsheetDrawing">
          <xdr:col>12</xdr:col>
          <xdr:colOff>560705</xdr:colOff>
          <xdr:row>98</xdr:row>
          <xdr:rowOff>257810</xdr:rowOff>
        </xdr:to>
        <xdr:sp textlink="">
          <xdr:nvSpPr>
            <xdr:cNvPr id="3343" name="チェック 271" hidden="1">
              <a:extLst>
                <a:ext uri="{63B3BB69-23CF-44E3-9099-C40C66FF867C}">
                  <a14:compatExt spid="_x0000_s3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3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99</xdr:row>
          <xdr:rowOff>19050</xdr:rowOff>
        </xdr:from>
        <xdr:to xmlns:xdr="http://schemas.openxmlformats.org/drawingml/2006/spreadsheetDrawing">
          <xdr:col>6</xdr:col>
          <xdr:colOff>552450</xdr:colOff>
          <xdr:row>99</xdr:row>
          <xdr:rowOff>257810</xdr:rowOff>
        </xdr:to>
        <xdr:sp textlink="">
          <xdr:nvSpPr>
            <xdr:cNvPr id="3344" name="チェック 272" hidden="1">
              <a:extLst>
                <a:ext uri="{63B3BB69-23CF-44E3-9099-C40C66FF867C}">
                  <a14:compatExt spid="_x0000_s3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22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100</xdr:row>
          <xdr:rowOff>10160</xdr:rowOff>
        </xdr:from>
        <xdr:to xmlns:xdr="http://schemas.openxmlformats.org/drawingml/2006/spreadsheetDrawing">
          <xdr:col>6</xdr:col>
          <xdr:colOff>552450</xdr:colOff>
          <xdr:row>100</xdr:row>
          <xdr:rowOff>247650</xdr:rowOff>
        </xdr:to>
        <xdr:sp textlink="">
          <xdr:nvSpPr>
            <xdr:cNvPr id="3345" name="チェック 273" hidden="1">
              <a:extLst>
                <a:ext uri="{63B3BB69-23CF-44E3-9099-C40C66FF867C}">
                  <a14:compatExt spid="_x0000_s3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499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101</xdr:row>
          <xdr:rowOff>19050</xdr:rowOff>
        </xdr:from>
        <xdr:to xmlns:xdr="http://schemas.openxmlformats.org/drawingml/2006/spreadsheetDrawing">
          <xdr:col>6</xdr:col>
          <xdr:colOff>552450</xdr:colOff>
          <xdr:row>101</xdr:row>
          <xdr:rowOff>257810</xdr:rowOff>
        </xdr:to>
        <xdr:sp textlink="">
          <xdr:nvSpPr>
            <xdr:cNvPr id="3346" name="チェック 274" hidden="1">
              <a:extLst>
                <a:ext uri="{63B3BB69-23CF-44E3-9099-C40C66FF867C}">
                  <a14:compatExt spid="_x0000_s3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79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99</xdr:row>
          <xdr:rowOff>19050</xdr:rowOff>
        </xdr:from>
        <xdr:to xmlns:xdr="http://schemas.openxmlformats.org/drawingml/2006/spreadsheetDrawing">
          <xdr:col>9</xdr:col>
          <xdr:colOff>560705</xdr:colOff>
          <xdr:row>99</xdr:row>
          <xdr:rowOff>257810</xdr:rowOff>
        </xdr:to>
        <xdr:sp textlink="">
          <xdr:nvSpPr>
            <xdr:cNvPr id="3347" name="チェック 275" hidden="1">
              <a:extLst>
                <a:ext uri="{63B3BB69-23CF-44E3-9099-C40C66FF867C}">
                  <a14:compatExt spid="_x0000_s3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222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100</xdr:row>
          <xdr:rowOff>29210</xdr:rowOff>
        </xdr:from>
        <xdr:to xmlns:xdr="http://schemas.openxmlformats.org/drawingml/2006/spreadsheetDrawing">
          <xdr:col>9</xdr:col>
          <xdr:colOff>560705</xdr:colOff>
          <xdr:row>100</xdr:row>
          <xdr:rowOff>266700</xdr:rowOff>
        </xdr:to>
        <xdr:sp textlink="">
          <xdr:nvSpPr>
            <xdr:cNvPr id="3348" name="チェック 276" hidden="1">
              <a:extLst>
                <a:ext uri="{63B3BB69-23CF-44E3-9099-C40C66FF867C}">
                  <a14:compatExt spid="_x0000_s3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51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101</xdr:row>
          <xdr:rowOff>29210</xdr:rowOff>
        </xdr:from>
        <xdr:to xmlns:xdr="http://schemas.openxmlformats.org/drawingml/2006/spreadsheetDrawing">
          <xdr:col>9</xdr:col>
          <xdr:colOff>560705</xdr:colOff>
          <xdr:row>101</xdr:row>
          <xdr:rowOff>266700</xdr:rowOff>
        </xdr:to>
        <xdr:sp textlink="">
          <xdr:nvSpPr>
            <xdr:cNvPr id="3349" name="チェック 277" hidden="1">
              <a:extLst>
                <a:ext uri="{63B3BB69-23CF-44E3-9099-C40C66FF867C}">
                  <a14:compatExt spid="_x0000_s3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804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99</xdr:row>
          <xdr:rowOff>38100</xdr:rowOff>
        </xdr:from>
        <xdr:to xmlns:xdr="http://schemas.openxmlformats.org/drawingml/2006/spreadsheetDrawing">
          <xdr:col>12</xdr:col>
          <xdr:colOff>560705</xdr:colOff>
          <xdr:row>99</xdr:row>
          <xdr:rowOff>276860</xdr:rowOff>
        </xdr:to>
        <xdr:sp textlink="">
          <xdr:nvSpPr>
            <xdr:cNvPr id="3350" name="チェック 278" hidden="1">
              <a:extLst>
                <a:ext uri="{63B3BB69-23CF-44E3-9099-C40C66FF867C}">
                  <a14:compatExt spid="_x0000_s3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241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100</xdr:row>
          <xdr:rowOff>19050</xdr:rowOff>
        </xdr:from>
        <xdr:to xmlns:xdr="http://schemas.openxmlformats.org/drawingml/2006/spreadsheetDrawing">
          <xdr:col>12</xdr:col>
          <xdr:colOff>560705</xdr:colOff>
          <xdr:row>100</xdr:row>
          <xdr:rowOff>257810</xdr:rowOff>
        </xdr:to>
        <xdr:sp textlink="">
          <xdr:nvSpPr>
            <xdr:cNvPr id="3351" name="チェック 279" hidden="1">
              <a:extLst>
                <a:ext uri="{63B3BB69-23CF-44E3-9099-C40C66FF867C}">
                  <a14:compatExt spid="_x0000_s3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50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101</xdr:row>
          <xdr:rowOff>19050</xdr:rowOff>
        </xdr:from>
        <xdr:to xmlns:xdr="http://schemas.openxmlformats.org/drawingml/2006/spreadsheetDrawing">
          <xdr:col>12</xdr:col>
          <xdr:colOff>560705</xdr:colOff>
          <xdr:row>101</xdr:row>
          <xdr:rowOff>257810</xdr:rowOff>
        </xdr:to>
        <xdr:sp textlink="">
          <xdr:nvSpPr>
            <xdr:cNvPr id="3352" name="チェック 280" hidden="1">
              <a:extLst>
                <a:ext uri="{63B3BB69-23CF-44E3-9099-C40C66FF867C}">
                  <a14:compatExt spid="_x0000_s3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79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99</xdr:row>
          <xdr:rowOff>38100</xdr:rowOff>
        </xdr:from>
        <xdr:to xmlns:xdr="http://schemas.openxmlformats.org/drawingml/2006/spreadsheetDrawing">
          <xdr:col>15</xdr:col>
          <xdr:colOff>560705</xdr:colOff>
          <xdr:row>99</xdr:row>
          <xdr:rowOff>276860</xdr:rowOff>
        </xdr:to>
        <xdr:sp textlink="">
          <xdr:nvSpPr>
            <xdr:cNvPr id="3353" name="チェック 281" hidden="1">
              <a:extLst>
                <a:ext uri="{63B3BB69-23CF-44E3-9099-C40C66FF867C}">
                  <a14:compatExt spid="_x0000_s3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2416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100</xdr:row>
          <xdr:rowOff>19050</xdr:rowOff>
        </xdr:from>
        <xdr:to xmlns:xdr="http://schemas.openxmlformats.org/drawingml/2006/spreadsheetDrawing">
          <xdr:col>15</xdr:col>
          <xdr:colOff>560705</xdr:colOff>
          <xdr:row>100</xdr:row>
          <xdr:rowOff>257810</xdr:rowOff>
        </xdr:to>
        <xdr:sp textlink="">
          <xdr:nvSpPr>
            <xdr:cNvPr id="3354" name="チェック 282" hidden="1">
              <a:extLst>
                <a:ext uri="{63B3BB69-23CF-44E3-9099-C40C66FF867C}">
                  <a14:compatExt spid="_x0000_s3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508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101</xdr:row>
          <xdr:rowOff>19050</xdr:rowOff>
        </xdr:from>
        <xdr:to xmlns:xdr="http://schemas.openxmlformats.org/drawingml/2006/spreadsheetDrawing">
          <xdr:col>15</xdr:col>
          <xdr:colOff>560705</xdr:colOff>
          <xdr:row>101</xdr:row>
          <xdr:rowOff>257810</xdr:rowOff>
        </xdr:to>
        <xdr:sp textlink="">
          <xdr:nvSpPr>
            <xdr:cNvPr id="3355" name="チェック 283" hidden="1">
              <a:extLst>
                <a:ext uri="{63B3BB69-23CF-44E3-9099-C40C66FF867C}">
                  <a14:compatExt spid="_x0000_s3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794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99</xdr:row>
          <xdr:rowOff>29210</xdr:rowOff>
        </xdr:from>
        <xdr:to xmlns:xdr="http://schemas.openxmlformats.org/drawingml/2006/spreadsheetDrawing">
          <xdr:col>18</xdr:col>
          <xdr:colOff>561975</xdr:colOff>
          <xdr:row>99</xdr:row>
          <xdr:rowOff>266700</xdr:rowOff>
        </xdr:to>
        <xdr:sp textlink="">
          <xdr:nvSpPr>
            <xdr:cNvPr id="3356" name="チェック 284" hidden="1">
              <a:extLst>
                <a:ext uri="{63B3BB69-23CF-44E3-9099-C40C66FF867C}">
                  <a14:compatExt spid="_x0000_s3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23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100</xdr:row>
          <xdr:rowOff>29210</xdr:rowOff>
        </xdr:from>
        <xdr:to xmlns:xdr="http://schemas.openxmlformats.org/drawingml/2006/spreadsheetDrawing">
          <xdr:col>18</xdr:col>
          <xdr:colOff>561975</xdr:colOff>
          <xdr:row>100</xdr:row>
          <xdr:rowOff>266700</xdr:rowOff>
        </xdr:to>
        <xdr:sp textlink="">
          <xdr:nvSpPr>
            <xdr:cNvPr id="3357" name="チェック 285" hidden="1">
              <a:extLst>
                <a:ext uri="{63B3BB69-23CF-44E3-9099-C40C66FF867C}">
                  <a14:compatExt spid="_x0000_s3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518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103</xdr:row>
          <xdr:rowOff>19050</xdr:rowOff>
        </xdr:from>
        <xdr:to xmlns:xdr="http://schemas.openxmlformats.org/drawingml/2006/spreadsheetDrawing">
          <xdr:col>6</xdr:col>
          <xdr:colOff>552450</xdr:colOff>
          <xdr:row>103</xdr:row>
          <xdr:rowOff>257810</xdr:rowOff>
        </xdr:to>
        <xdr:sp textlink="">
          <xdr:nvSpPr>
            <xdr:cNvPr id="3358" name="チェック 286" hidden="1">
              <a:extLst>
                <a:ext uri="{63B3BB69-23CF-44E3-9099-C40C66FF867C}">
                  <a14:compatExt spid="_x0000_s3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36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103</xdr:row>
          <xdr:rowOff>19050</xdr:rowOff>
        </xdr:from>
        <xdr:to xmlns:xdr="http://schemas.openxmlformats.org/drawingml/2006/spreadsheetDrawing">
          <xdr:col>9</xdr:col>
          <xdr:colOff>560705</xdr:colOff>
          <xdr:row>103</xdr:row>
          <xdr:rowOff>257810</xdr:rowOff>
        </xdr:to>
        <xdr:sp textlink="">
          <xdr:nvSpPr>
            <xdr:cNvPr id="3359" name="チェック 287" hidden="1">
              <a:extLst>
                <a:ext uri="{63B3BB69-23CF-44E3-9099-C40C66FF867C}">
                  <a14:compatExt spid="_x0000_s3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36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103</xdr:row>
          <xdr:rowOff>29210</xdr:rowOff>
        </xdr:from>
        <xdr:to xmlns:xdr="http://schemas.openxmlformats.org/drawingml/2006/spreadsheetDrawing">
          <xdr:col>12</xdr:col>
          <xdr:colOff>560705</xdr:colOff>
          <xdr:row>103</xdr:row>
          <xdr:rowOff>266700</xdr:rowOff>
        </xdr:to>
        <xdr:sp textlink="">
          <xdr:nvSpPr>
            <xdr:cNvPr id="3360" name="チェック 288" hidden="1">
              <a:extLst>
                <a:ext uri="{63B3BB69-23CF-44E3-9099-C40C66FF867C}">
                  <a14:compatExt spid="_x0000_s3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375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103</xdr:row>
          <xdr:rowOff>29210</xdr:rowOff>
        </xdr:from>
        <xdr:to xmlns:xdr="http://schemas.openxmlformats.org/drawingml/2006/spreadsheetDrawing">
          <xdr:col>15</xdr:col>
          <xdr:colOff>560705</xdr:colOff>
          <xdr:row>103</xdr:row>
          <xdr:rowOff>266700</xdr:rowOff>
        </xdr:to>
        <xdr:sp textlink="">
          <xdr:nvSpPr>
            <xdr:cNvPr id="3361" name="チェック 289" hidden="1">
              <a:extLst>
                <a:ext uri="{63B3BB69-23CF-44E3-9099-C40C66FF867C}">
                  <a14:compatExt spid="_x0000_s3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375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105</xdr:row>
          <xdr:rowOff>29210</xdr:rowOff>
        </xdr:from>
        <xdr:to xmlns:xdr="http://schemas.openxmlformats.org/drawingml/2006/spreadsheetDrawing">
          <xdr:col>6</xdr:col>
          <xdr:colOff>552450</xdr:colOff>
          <xdr:row>105</xdr:row>
          <xdr:rowOff>266700</xdr:rowOff>
        </xdr:to>
        <xdr:sp textlink="">
          <xdr:nvSpPr>
            <xdr:cNvPr id="3362" name="チェック 290" hidden="1">
              <a:extLst>
                <a:ext uri="{63B3BB69-23CF-44E3-9099-C40C66FF867C}">
                  <a14:compatExt spid="_x0000_s3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94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104</xdr:row>
          <xdr:rowOff>19050</xdr:rowOff>
        </xdr:from>
        <xdr:to xmlns:xdr="http://schemas.openxmlformats.org/drawingml/2006/spreadsheetDrawing">
          <xdr:col>6</xdr:col>
          <xdr:colOff>552450</xdr:colOff>
          <xdr:row>104</xdr:row>
          <xdr:rowOff>257810</xdr:rowOff>
        </xdr:to>
        <xdr:sp textlink="">
          <xdr:nvSpPr>
            <xdr:cNvPr id="3363" name="チェック 291" hidden="1">
              <a:extLst>
                <a:ext uri="{63B3BB69-23CF-44E3-9099-C40C66FF867C}">
                  <a14:compatExt spid="_x0000_s3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65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106</xdr:row>
          <xdr:rowOff>29210</xdr:rowOff>
        </xdr:from>
        <xdr:to xmlns:xdr="http://schemas.openxmlformats.org/drawingml/2006/spreadsheetDrawing">
          <xdr:col>6</xdr:col>
          <xdr:colOff>552450</xdr:colOff>
          <xdr:row>106</xdr:row>
          <xdr:rowOff>266700</xdr:rowOff>
        </xdr:to>
        <xdr:sp textlink="">
          <xdr:nvSpPr>
            <xdr:cNvPr id="3364" name="チェック 292" hidden="1">
              <a:extLst>
                <a:ext uri="{63B3BB69-23CF-44E3-9099-C40C66FF867C}">
                  <a14:compatExt spid="_x0000_s3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23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105</xdr:row>
          <xdr:rowOff>19050</xdr:rowOff>
        </xdr:from>
        <xdr:to xmlns:xdr="http://schemas.openxmlformats.org/drawingml/2006/spreadsheetDrawing">
          <xdr:col>9</xdr:col>
          <xdr:colOff>560705</xdr:colOff>
          <xdr:row>105</xdr:row>
          <xdr:rowOff>257810</xdr:rowOff>
        </xdr:to>
        <xdr:sp textlink="">
          <xdr:nvSpPr>
            <xdr:cNvPr id="3365" name="チェック 293" hidden="1">
              <a:extLst>
                <a:ext uri="{63B3BB69-23CF-44E3-9099-C40C66FF867C}">
                  <a14:compatExt spid="_x0000_s3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93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105</xdr:row>
          <xdr:rowOff>10160</xdr:rowOff>
        </xdr:from>
        <xdr:to xmlns:xdr="http://schemas.openxmlformats.org/drawingml/2006/spreadsheetDrawing">
          <xdr:col>12</xdr:col>
          <xdr:colOff>560705</xdr:colOff>
          <xdr:row>105</xdr:row>
          <xdr:rowOff>247650</xdr:rowOff>
        </xdr:to>
        <xdr:sp textlink="">
          <xdr:nvSpPr>
            <xdr:cNvPr id="3366" name="チェック 294" hidden="1">
              <a:extLst>
                <a:ext uri="{63B3BB69-23CF-44E3-9099-C40C66FF867C}">
                  <a14:compatExt spid="_x0000_s3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928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105</xdr:row>
          <xdr:rowOff>29210</xdr:rowOff>
        </xdr:from>
        <xdr:to xmlns:xdr="http://schemas.openxmlformats.org/drawingml/2006/spreadsheetDrawing">
          <xdr:col>15</xdr:col>
          <xdr:colOff>560705</xdr:colOff>
          <xdr:row>105</xdr:row>
          <xdr:rowOff>266700</xdr:rowOff>
        </xdr:to>
        <xdr:sp textlink="">
          <xdr:nvSpPr>
            <xdr:cNvPr id="3367" name="チェック 295" hidden="1">
              <a:extLst>
                <a:ext uri="{63B3BB69-23CF-44E3-9099-C40C66FF867C}">
                  <a14:compatExt spid="_x0000_s3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947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105</xdr:row>
          <xdr:rowOff>29210</xdr:rowOff>
        </xdr:from>
        <xdr:to xmlns:xdr="http://schemas.openxmlformats.org/drawingml/2006/spreadsheetDrawing">
          <xdr:col>18</xdr:col>
          <xdr:colOff>561975</xdr:colOff>
          <xdr:row>105</xdr:row>
          <xdr:rowOff>266700</xdr:rowOff>
        </xdr:to>
        <xdr:sp textlink="">
          <xdr:nvSpPr>
            <xdr:cNvPr id="3368" name="チェック 296" hidden="1">
              <a:extLst>
                <a:ext uri="{63B3BB69-23CF-44E3-9099-C40C66FF867C}">
                  <a14:compatExt spid="_x0000_s3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9947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107</xdr:row>
          <xdr:rowOff>19050</xdr:rowOff>
        </xdr:from>
        <xdr:to xmlns:xdr="http://schemas.openxmlformats.org/drawingml/2006/spreadsheetDrawing">
          <xdr:col>6</xdr:col>
          <xdr:colOff>552450</xdr:colOff>
          <xdr:row>107</xdr:row>
          <xdr:rowOff>257810</xdr:rowOff>
        </xdr:to>
        <xdr:sp textlink="">
          <xdr:nvSpPr>
            <xdr:cNvPr id="3369" name="チェック 297" hidden="1">
              <a:extLst>
                <a:ext uri="{63B3BB69-23CF-44E3-9099-C40C66FF867C}">
                  <a14:compatExt spid="_x0000_s3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50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109</xdr:row>
          <xdr:rowOff>19050</xdr:rowOff>
        </xdr:from>
        <xdr:to xmlns:xdr="http://schemas.openxmlformats.org/drawingml/2006/spreadsheetDrawing">
          <xdr:col>6</xdr:col>
          <xdr:colOff>561975</xdr:colOff>
          <xdr:row>109</xdr:row>
          <xdr:rowOff>257810</xdr:rowOff>
        </xdr:to>
        <xdr:sp textlink="">
          <xdr:nvSpPr>
            <xdr:cNvPr id="3370" name="チェック 298" hidden="1">
              <a:extLst>
                <a:ext uri="{63B3BB69-23CF-44E3-9099-C40C66FF867C}">
                  <a14:compatExt spid="_x0000_s3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08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109</xdr:row>
          <xdr:rowOff>29210</xdr:rowOff>
        </xdr:from>
        <xdr:to xmlns:xdr="http://schemas.openxmlformats.org/drawingml/2006/spreadsheetDrawing">
          <xdr:col>9</xdr:col>
          <xdr:colOff>560705</xdr:colOff>
          <xdr:row>109</xdr:row>
          <xdr:rowOff>266700</xdr:rowOff>
        </xdr:to>
        <xdr:sp textlink="">
          <xdr:nvSpPr>
            <xdr:cNvPr id="3371" name="チェック 299" hidden="1">
              <a:extLst>
                <a:ext uri="{63B3BB69-23CF-44E3-9099-C40C66FF867C}">
                  <a14:compatExt spid="_x0000_s3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09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110</xdr:row>
          <xdr:rowOff>19050</xdr:rowOff>
        </xdr:from>
        <xdr:to xmlns:xdr="http://schemas.openxmlformats.org/drawingml/2006/spreadsheetDrawing">
          <xdr:col>6</xdr:col>
          <xdr:colOff>561975</xdr:colOff>
          <xdr:row>110</xdr:row>
          <xdr:rowOff>257810</xdr:rowOff>
        </xdr:to>
        <xdr:sp textlink="">
          <xdr:nvSpPr>
            <xdr:cNvPr id="3372" name="チェック 300" hidden="1">
              <a:extLst>
                <a:ext uri="{63B3BB69-23CF-44E3-9099-C40C66FF867C}">
                  <a14:compatExt spid="_x0000_s3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36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110</xdr:row>
          <xdr:rowOff>19050</xdr:rowOff>
        </xdr:from>
        <xdr:to xmlns:xdr="http://schemas.openxmlformats.org/drawingml/2006/spreadsheetDrawing">
          <xdr:col>9</xdr:col>
          <xdr:colOff>560705</xdr:colOff>
          <xdr:row>110</xdr:row>
          <xdr:rowOff>257810</xdr:rowOff>
        </xdr:to>
        <xdr:sp textlink="">
          <xdr:nvSpPr>
            <xdr:cNvPr id="3373" name="チェック 301" hidden="1">
              <a:extLst>
                <a:ext uri="{63B3BB69-23CF-44E3-9099-C40C66FF867C}">
                  <a14:compatExt spid="_x0000_s3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365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110</xdr:row>
          <xdr:rowOff>19050</xdr:rowOff>
        </xdr:from>
        <xdr:to xmlns:xdr="http://schemas.openxmlformats.org/drawingml/2006/spreadsheetDrawing">
          <xdr:col>12</xdr:col>
          <xdr:colOff>560705</xdr:colOff>
          <xdr:row>110</xdr:row>
          <xdr:rowOff>257810</xdr:rowOff>
        </xdr:to>
        <xdr:sp textlink="">
          <xdr:nvSpPr>
            <xdr:cNvPr id="3374" name="チェック 302" hidden="1">
              <a:extLst>
                <a:ext uri="{63B3BB69-23CF-44E3-9099-C40C66FF867C}">
                  <a14:compatExt spid="_x0000_s3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36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110</xdr:row>
          <xdr:rowOff>19050</xdr:rowOff>
        </xdr:from>
        <xdr:to xmlns:xdr="http://schemas.openxmlformats.org/drawingml/2006/spreadsheetDrawing">
          <xdr:col>15</xdr:col>
          <xdr:colOff>560705</xdr:colOff>
          <xdr:row>110</xdr:row>
          <xdr:rowOff>257810</xdr:rowOff>
        </xdr:to>
        <xdr:sp textlink="">
          <xdr:nvSpPr>
            <xdr:cNvPr id="3375" name="チェック 303" hidden="1">
              <a:extLst>
                <a:ext uri="{63B3BB69-23CF-44E3-9099-C40C66FF867C}">
                  <a14:compatExt spid="_x0000_s3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365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112</xdr:row>
          <xdr:rowOff>38100</xdr:rowOff>
        </xdr:from>
        <xdr:to xmlns:xdr="http://schemas.openxmlformats.org/drawingml/2006/spreadsheetDrawing">
          <xdr:col>6</xdr:col>
          <xdr:colOff>561975</xdr:colOff>
          <xdr:row>112</xdr:row>
          <xdr:rowOff>276860</xdr:rowOff>
        </xdr:to>
        <xdr:sp textlink="">
          <xdr:nvSpPr>
            <xdr:cNvPr id="3376" name="チェック 304" hidden="1">
              <a:extLst>
                <a:ext uri="{63B3BB69-23CF-44E3-9099-C40C66FF867C}">
                  <a14:compatExt spid="_x0000_s3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956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113</xdr:row>
          <xdr:rowOff>19050</xdr:rowOff>
        </xdr:from>
        <xdr:to xmlns:xdr="http://schemas.openxmlformats.org/drawingml/2006/spreadsheetDrawing">
          <xdr:col>6</xdr:col>
          <xdr:colOff>561975</xdr:colOff>
          <xdr:row>113</xdr:row>
          <xdr:rowOff>257810</xdr:rowOff>
        </xdr:to>
        <xdr:sp textlink="">
          <xdr:nvSpPr>
            <xdr:cNvPr id="3377" name="チェック 305" hidden="1">
              <a:extLst>
                <a:ext uri="{63B3BB69-23CF-44E3-9099-C40C66FF867C}">
                  <a14:compatExt spid="_x0000_s3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22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112</xdr:row>
          <xdr:rowOff>29210</xdr:rowOff>
        </xdr:from>
        <xdr:to xmlns:xdr="http://schemas.openxmlformats.org/drawingml/2006/spreadsheetDrawing">
          <xdr:col>9</xdr:col>
          <xdr:colOff>560705</xdr:colOff>
          <xdr:row>112</xdr:row>
          <xdr:rowOff>266700</xdr:rowOff>
        </xdr:to>
        <xdr:sp textlink="">
          <xdr:nvSpPr>
            <xdr:cNvPr id="3378" name="チェック 306" hidden="1">
              <a:extLst>
                <a:ext uri="{63B3BB69-23CF-44E3-9099-C40C66FF867C}">
                  <a14:compatExt spid="_x0000_s3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94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113</xdr:row>
          <xdr:rowOff>19050</xdr:rowOff>
        </xdr:from>
        <xdr:to xmlns:xdr="http://schemas.openxmlformats.org/drawingml/2006/spreadsheetDrawing">
          <xdr:col>9</xdr:col>
          <xdr:colOff>560705</xdr:colOff>
          <xdr:row>113</xdr:row>
          <xdr:rowOff>257810</xdr:rowOff>
        </xdr:to>
        <xdr:sp textlink="">
          <xdr:nvSpPr>
            <xdr:cNvPr id="3379" name="チェック 307" hidden="1">
              <a:extLst>
                <a:ext uri="{63B3BB69-23CF-44E3-9099-C40C66FF867C}">
                  <a14:compatExt spid="_x0000_s3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223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112</xdr:row>
          <xdr:rowOff>29210</xdr:rowOff>
        </xdr:from>
        <xdr:to xmlns:xdr="http://schemas.openxmlformats.org/drawingml/2006/spreadsheetDrawing">
          <xdr:col>12</xdr:col>
          <xdr:colOff>560705</xdr:colOff>
          <xdr:row>112</xdr:row>
          <xdr:rowOff>266700</xdr:rowOff>
        </xdr:to>
        <xdr:sp textlink="">
          <xdr:nvSpPr>
            <xdr:cNvPr id="3380" name="チェック 308" hidden="1">
              <a:extLst>
                <a:ext uri="{63B3BB69-23CF-44E3-9099-C40C66FF867C}">
                  <a14:compatExt spid="_x0000_s3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94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113</xdr:row>
          <xdr:rowOff>29210</xdr:rowOff>
        </xdr:from>
        <xdr:to xmlns:xdr="http://schemas.openxmlformats.org/drawingml/2006/spreadsheetDrawing">
          <xdr:col>12</xdr:col>
          <xdr:colOff>560705</xdr:colOff>
          <xdr:row>113</xdr:row>
          <xdr:rowOff>266700</xdr:rowOff>
        </xdr:to>
        <xdr:sp textlink="">
          <xdr:nvSpPr>
            <xdr:cNvPr id="3381" name="チェック 309" hidden="1">
              <a:extLst>
                <a:ext uri="{63B3BB69-23CF-44E3-9099-C40C66FF867C}">
                  <a14:compatExt spid="_x0000_s3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233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112</xdr:row>
          <xdr:rowOff>38100</xdr:rowOff>
        </xdr:from>
        <xdr:to xmlns:xdr="http://schemas.openxmlformats.org/drawingml/2006/spreadsheetDrawing">
          <xdr:col>15</xdr:col>
          <xdr:colOff>560705</xdr:colOff>
          <xdr:row>112</xdr:row>
          <xdr:rowOff>276860</xdr:rowOff>
        </xdr:to>
        <xdr:sp textlink="">
          <xdr:nvSpPr>
            <xdr:cNvPr id="3382" name="チェック 310" hidden="1">
              <a:extLst>
                <a:ext uri="{63B3BB69-23CF-44E3-9099-C40C66FF867C}">
                  <a14:compatExt spid="_x0000_s3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9563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113</xdr:row>
          <xdr:rowOff>19050</xdr:rowOff>
        </xdr:from>
        <xdr:to xmlns:xdr="http://schemas.openxmlformats.org/drawingml/2006/spreadsheetDrawing">
          <xdr:col>15</xdr:col>
          <xdr:colOff>560705</xdr:colOff>
          <xdr:row>113</xdr:row>
          <xdr:rowOff>257810</xdr:rowOff>
        </xdr:to>
        <xdr:sp textlink="">
          <xdr:nvSpPr>
            <xdr:cNvPr id="3383" name="チェック 311" hidden="1">
              <a:extLst>
                <a:ext uri="{63B3BB69-23CF-44E3-9099-C40C66FF867C}">
                  <a14:compatExt spid="_x0000_s3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223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112</xdr:row>
          <xdr:rowOff>29210</xdr:rowOff>
        </xdr:from>
        <xdr:to xmlns:xdr="http://schemas.openxmlformats.org/drawingml/2006/spreadsheetDrawing">
          <xdr:col>18</xdr:col>
          <xdr:colOff>561975</xdr:colOff>
          <xdr:row>112</xdr:row>
          <xdr:rowOff>266700</xdr:rowOff>
        </xdr:to>
        <xdr:sp textlink="">
          <xdr:nvSpPr>
            <xdr:cNvPr id="3384" name="チェック 312" hidden="1">
              <a:extLst>
                <a:ext uri="{63B3BB69-23CF-44E3-9099-C40C66FF867C}">
                  <a14:compatExt spid="_x0000_s3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1947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115</xdr:row>
          <xdr:rowOff>29210</xdr:rowOff>
        </xdr:from>
        <xdr:to xmlns:xdr="http://schemas.openxmlformats.org/drawingml/2006/spreadsheetDrawing">
          <xdr:col>6</xdr:col>
          <xdr:colOff>561975</xdr:colOff>
          <xdr:row>115</xdr:row>
          <xdr:rowOff>266700</xdr:rowOff>
        </xdr:to>
        <xdr:sp textlink="">
          <xdr:nvSpPr>
            <xdr:cNvPr id="3385" name="チェック 313" hidden="1">
              <a:extLst>
                <a:ext uri="{63B3BB69-23CF-44E3-9099-C40C66FF867C}">
                  <a14:compatExt spid="_x0000_s3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80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116</xdr:row>
          <xdr:rowOff>19050</xdr:rowOff>
        </xdr:from>
        <xdr:to xmlns:xdr="http://schemas.openxmlformats.org/drawingml/2006/spreadsheetDrawing">
          <xdr:col>6</xdr:col>
          <xdr:colOff>561975</xdr:colOff>
          <xdr:row>116</xdr:row>
          <xdr:rowOff>257810</xdr:rowOff>
        </xdr:to>
        <xdr:sp textlink="">
          <xdr:nvSpPr>
            <xdr:cNvPr id="3386" name="チェック 314" hidden="1">
              <a:extLst>
                <a:ext uri="{63B3BB69-23CF-44E3-9099-C40C66FF867C}">
                  <a14:compatExt spid="_x0000_s3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08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115</xdr:row>
          <xdr:rowOff>29210</xdr:rowOff>
        </xdr:from>
        <xdr:to xmlns:xdr="http://schemas.openxmlformats.org/drawingml/2006/spreadsheetDrawing">
          <xdr:col>9</xdr:col>
          <xdr:colOff>560705</xdr:colOff>
          <xdr:row>115</xdr:row>
          <xdr:rowOff>266700</xdr:rowOff>
        </xdr:to>
        <xdr:sp textlink="">
          <xdr:nvSpPr>
            <xdr:cNvPr id="3387" name="チェック 315" hidden="1">
              <a:extLst>
                <a:ext uri="{63B3BB69-23CF-44E3-9099-C40C66FF867C}">
                  <a14:compatExt spid="_x0000_s33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80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115</xdr:row>
          <xdr:rowOff>19050</xdr:rowOff>
        </xdr:from>
        <xdr:to xmlns:xdr="http://schemas.openxmlformats.org/drawingml/2006/spreadsheetDrawing">
          <xdr:col>12</xdr:col>
          <xdr:colOff>560705</xdr:colOff>
          <xdr:row>115</xdr:row>
          <xdr:rowOff>257810</xdr:rowOff>
        </xdr:to>
        <xdr:sp textlink="">
          <xdr:nvSpPr>
            <xdr:cNvPr id="3388" name="チェック 316" hidden="1">
              <a:extLst>
                <a:ext uri="{63B3BB69-23CF-44E3-9099-C40C66FF867C}">
                  <a14:compatExt spid="_x0000_s33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79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115</xdr:row>
          <xdr:rowOff>29210</xdr:rowOff>
        </xdr:from>
        <xdr:to xmlns:xdr="http://schemas.openxmlformats.org/drawingml/2006/spreadsheetDrawing">
          <xdr:col>15</xdr:col>
          <xdr:colOff>560705</xdr:colOff>
          <xdr:row>115</xdr:row>
          <xdr:rowOff>266700</xdr:rowOff>
        </xdr:to>
        <xdr:sp textlink="">
          <xdr:nvSpPr>
            <xdr:cNvPr id="3389" name="チェック 317" hidden="1">
              <a:extLst>
                <a:ext uri="{63B3BB69-23CF-44E3-9099-C40C66FF867C}">
                  <a14:compatExt spid="_x0000_s33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804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115</xdr:row>
          <xdr:rowOff>29210</xdr:rowOff>
        </xdr:from>
        <xdr:to xmlns:xdr="http://schemas.openxmlformats.org/drawingml/2006/spreadsheetDrawing">
          <xdr:col>18</xdr:col>
          <xdr:colOff>561975</xdr:colOff>
          <xdr:row>115</xdr:row>
          <xdr:rowOff>266700</xdr:rowOff>
        </xdr:to>
        <xdr:sp textlink="">
          <xdr:nvSpPr>
            <xdr:cNvPr id="3390" name="チェック 318" hidden="1">
              <a:extLst>
                <a:ext uri="{63B3BB69-23CF-44E3-9099-C40C66FF867C}">
                  <a14:compatExt spid="_x0000_s33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280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118</xdr:row>
          <xdr:rowOff>19050</xdr:rowOff>
        </xdr:from>
        <xdr:to xmlns:xdr="http://schemas.openxmlformats.org/drawingml/2006/spreadsheetDrawing">
          <xdr:col>6</xdr:col>
          <xdr:colOff>561975</xdr:colOff>
          <xdr:row>118</xdr:row>
          <xdr:rowOff>257810</xdr:rowOff>
        </xdr:to>
        <xdr:sp textlink="">
          <xdr:nvSpPr>
            <xdr:cNvPr id="3391" name="チェック 319" hidden="1">
              <a:extLst>
                <a:ext uri="{63B3BB69-23CF-44E3-9099-C40C66FF867C}">
                  <a14:compatExt spid="_x0000_s33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65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119</xdr:row>
          <xdr:rowOff>38100</xdr:rowOff>
        </xdr:from>
        <xdr:to xmlns:xdr="http://schemas.openxmlformats.org/drawingml/2006/spreadsheetDrawing">
          <xdr:col>6</xdr:col>
          <xdr:colOff>561975</xdr:colOff>
          <xdr:row>119</xdr:row>
          <xdr:rowOff>276860</xdr:rowOff>
        </xdr:to>
        <xdr:sp textlink="">
          <xdr:nvSpPr>
            <xdr:cNvPr id="3392" name="チェック 320" hidden="1">
              <a:extLst>
                <a:ext uri="{63B3BB69-23CF-44E3-9099-C40C66FF867C}">
                  <a14:compatExt spid="_x0000_s33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956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120</xdr:row>
          <xdr:rowOff>19050</xdr:rowOff>
        </xdr:from>
        <xdr:to xmlns:xdr="http://schemas.openxmlformats.org/drawingml/2006/spreadsheetDrawing">
          <xdr:col>6</xdr:col>
          <xdr:colOff>561975</xdr:colOff>
          <xdr:row>120</xdr:row>
          <xdr:rowOff>257810</xdr:rowOff>
        </xdr:to>
        <xdr:sp textlink="">
          <xdr:nvSpPr>
            <xdr:cNvPr id="3393" name="チェック 321" hidden="1">
              <a:extLst>
                <a:ext uri="{63B3BB69-23CF-44E3-9099-C40C66FF867C}">
                  <a14:compatExt spid="_x0000_s33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22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118</xdr:row>
          <xdr:rowOff>29210</xdr:rowOff>
        </xdr:from>
        <xdr:to xmlns:xdr="http://schemas.openxmlformats.org/drawingml/2006/spreadsheetDrawing">
          <xdr:col>9</xdr:col>
          <xdr:colOff>560705</xdr:colOff>
          <xdr:row>118</xdr:row>
          <xdr:rowOff>266700</xdr:rowOff>
        </xdr:to>
        <xdr:sp textlink="">
          <xdr:nvSpPr>
            <xdr:cNvPr id="3394" name="チェック 322" hidden="1">
              <a:extLst>
                <a:ext uri="{63B3BB69-23CF-44E3-9099-C40C66FF867C}">
                  <a14:compatExt spid="_x0000_s33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66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119</xdr:row>
          <xdr:rowOff>29210</xdr:rowOff>
        </xdr:from>
        <xdr:to xmlns:xdr="http://schemas.openxmlformats.org/drawingml/2006/spreadsheetDrawing">
          <xdr:col>9</xdr:col>
          <xdr:colOff>560705</xdr:colOff>
          <xdr:row>119</xdr:row>
          <xdr:rowOff>266700</xdr:rowOff>
        </xdr:to>
        <xdr:sp textlink="">
          <xdr:nvSpPr>
            <xdr:cNvPr id="3395" name="チェック 323" hidden="1">
              <a:extLst>
                <a:ext uri="{63B3BB69-23CF-44E3-9099-C40C66FF867C}">
                  <a14:compatExt spid="_x0000_s33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94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120</xdr:row>
          <xdr:rowOff>19050</xdr:rowOff>
        </xdr:from>
        <xdr:to xmlns:xdr="http://schemas.openxmlformats.org/drawingml/2006/spreadsheetDrawing">
          <xdr:col>9</xdr:col>
          <xdr:colOff>560705</xdr:colOff>
          <xdr:row>120</xdr:row>
          <xdr:rowOff>257810</xdr:rowOff>
        </xdr:to>
        <xdr:sp textlink="">
          <xdr:nvSpPr>
            <xdr:cNvPr id="3396" name="チェック 324" hidden="1">
              <a:extLst>
                <a:ext uri="{63B3BB69-23CF-44E3-9099-C40C66FF867C}">
                  <a14:compatExt spid="_x0000_s33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223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118</xdr:row>
          <xdr:rowOff>38100</xdr:rowOff>
        </xdr:from>
        <xdr:to xmlns:xdr="http://schemas.openxmlformats.org/drawingml/2006/spreadsheetDrawing">
          <xdr:col>12</xdr:col>
          <xdr:colOff>560705</xdr:colOff>
          <xdr:row>118</xdr:row>
          <xdr:rowOff>276860</xdr:rowOff>
        </xdr:to>
        <xdr:sp textlink="">
          <xdr:nvSpPr>
            <xdr:cNvPr id="3397" name="チェック 325" hidden="1">
              <a:extLst>
                <a:ext uri="{63B3BB69-23CF-44E3-9099-C40C66FF867C}">
                  <a14:compatExt spid="_x0000_s33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670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119</xdr:row>
          <xdr:rowOff>19050</xdr:rowOff>
        </xdr:from>
        <xdr:to xmlns:xdr="http://schemas.openxmlformats.org/drawingml/2006/spreadsheetDrawing">
          <xdr:col>12</xdr:col>
          <xdr:colOff>560705</xdr:colOff>
          <xdr:row>119</xdr:row>
          <xdr:rowOff>257810</xdr:rowOff>
        </xdr:to>
        <xdr:sp textlink="">
          <xdr:nvSpPr>
            <xdr:cNvPr id="3398" name="チェック 326" hidden="1">
              <a:extLst>
                <a:ext uri="{63B3BB69-23CF-44E3-9099-C40C66FF867C}">
                  <a14:compatExt spid="_x0000_s33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93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120</xdr:row>
          <xdr:rowOff>10160</xdr:rowOff>
        </xdr:from>
        <xdr:to xmlns:xdr="http://schemas.openxmlformats.org/drawingml/2006/spreadsheetDrawing">
          <xdr:col>12</xdr:col>
          <xdr:colOff>560705</xdr:colOff>
          <xdr:row>120</xdr:row>
          <xdr:rowOff>247650</xdr:rowOff>
        </xdr:to>
        <xdr:sp textlink="">
          <xdr:nvSpPr>
            <xdr:cNvPr id="3399" name="チェック 327" hidden="1">
              <a:extLst>
                <a:ext uri="{63B3BB69-23CF-44E3-9099-C40C66FF867C}">
                  <a14:compatExt spid="_x0000_s33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214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118</xdr:row>
          <xdr:rowOff>38100</xdr:rowOff>
        </xdr:from>
        <xdr:to xmlns:xdr="http://schemas.openxmlformats.org/drawingml/2006/spreadsheetDrawing">
          <xdr:col>15</xdr:col>
          <xdr:colOff>560705</xdr:colOff>
          <xdr:row>118</xdr:row>
          <xdr:rowOff>276860</xdr:rowOff>
        </xdr:to>
        <xdr:sp textlink="">
          <xdr:nvSpPr>
            <xdr:cNvPr id="3400" name="チェック 328" hidden="1">
              <a:extLst>
                <a:ext uri="{63B3BB69-23CF-44E3-9099-C40C66FF867C}">
                  <a14:compatExt spid="_x0000_s34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708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119</xdr:row>
          <xdr:rowOff>38100</xdr:rowOff>
        </xdr:from>
        <xdr:to xmlns:xdr="http://schemas.openxmlformats.org/drawingml/2006/spreadsheetDrawing">
          <xdr:col>15</xdr:col>
          <xdr:colOff>560705</xdr:colOff>
          <xdr:row>119</xdr:row>
          <xdr:rowOff>276860</xdr:rowOff>
        </xdr:to>
        <xdr:sp textlink="">
          <xdr:nvSpPr>
            <xdr:cNvPr id="3401" name="チェック 329" hidden="1">
              <a:extLst>
                <a:ext uri="{63B3BB69-23CF-44E3-9099-C40C66FF867C}">
                  <a14:compatExt spid="_x0000_s34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9566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120</xdr:row>
          <xdr:rowOff>10160</xdr:rowOff>
        </xdr:from>
        <xdr:to xmlns:xdr="http://schemas.openxmlformats.org/drawingml/2006/spreadsheetDrawing">
          <xdr:col>15</xdr:col>
          <xdr:colOff>560705</xdr:colOff>
          <xdr:row>120</xdr:row>
          <xdr:rowOff>247650</xdr:rowOff>
        </xdr:to>
        <xdr:sp textlink="">
          <xdr:nvSpPr>
            <xdr:cNvPr id="3402" name="チェック 330" hidden="1">
              <a:extLst>
                <a:ext uri="{63B3BB69-23CF-44E3-9099-C40C66FF867C}">
                  <a14:compatExt spid="_x0000_s34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2144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118</xdr:row>
          <xdr:rowOff>19050</xdr:rowOff>
        </xdr:from>
        <xdr:to xmlns:xdr="http://schemas.openxmlformats.org/drawingml/2006/spreadsheetDrawing">
          <xdr:col>18</xdr:col>
          <xdr:colOff>561975</xdr:colOff>
          <xdr:row>118</xdr:row>
          <xdr:rowOff>257810</xdr:rowOff>
        </xdr:to>
        <xdr:sp textlink="">
          <xdr:nvSpPr>
            <xdr:cNvPr id="3403" name="チェック 331" hidden="1">
              <a:extLst>
                <a:ext uri="{63B3BB69-23CF-44E3-9099-C40C66FF867C}">
                  <a14:compatExt spid="_x0000_s34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651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119</xdr:row>
          <xdr:rowOff>38100</xdr:rowOff>
        </xdr:from>
        <xdr:to xmlns:xdr="http://schemas.openxmlformats.org/drawingml/2006/spreadsheetDrawing">
          <xdr:col>18</xdr:col>
          <xdr:colOff>561975</xdr:colOff>
          <xdr:row>119</xdr:row>
          <xdr:rowOff>276860</xdr:rowOff>
        </xdr:to>
        <xdr:sp textlink="">
          <xdr:nvSpPr>
            <xdr:cNvPr id="3404" name="チェック 332" hidden="1">
              <a:extLst>
                <a:ext uri="{63B3BB69-23CF-44E3-9099-C40C66FF867C}">
                  <a14:compatExt spid="_x0000_s34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956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120</xdr:row>
          <xdr:rowOff>10160</xdr:rowOff>
        </xdr:from>
        <xdr:to xmlns:xdr="http://schemas.openxmlformats.org/drawingml/2006/spreadsheetDrawing">
          <xdr:col>18</xdr:col>
          <xdr:colOff>561975</xdr:colOff>
          <xdr:row>120</xdr:row>
          <xdr:rowOff>247650</xdr:rowOff>
        </xdr:to>
        <xdr:sp textlink="">
          <xdr:nvSpPr>
            <xdr:cNvPr id="3405" name="チェック 333" hidden="1">
              <a:extLst>
                <a:ext uri="{63B3BB69-23CF-44E3-9099-C40C66FF867C}">
                  <a14:compatExt spid="_x0000_s34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2144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121</xdr:row>
          <xdr:rowOff>29210</xdr:rowOff>
        </xdr:from>
        <xdr:to xmlns:xdr="http://schemas.openxmlformats.org/drawingml/2006/spreadsheetDrawing">
          <xdr:col>6</xdr:col>
          <xdr:colOff>561975</xdr:colOff>
          <xdr:row>121</xdr:row>
          <xdr:rowOff>266700</xdr:rowOff>
        </xdr:to>
        <xdr:sp textlink="">
          <xdr:nvSpPr>
            <xdr:cNvPr id="3406" name="チェック 334" hidden="1">
              <a:extLst>
                <a:ext uri="{63B3BB69-23CF-44E3-9099-C40C66FF867C}">
                  <a14:compatExt spid="_x0000_s34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51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122</xdr:row>
          <xdr:rowOff>19050</xdr:rowOff>
        </xdr:from>
        <xdr:to xmlns:xdr="http://schemas.openxmlformats.org/drawingml/2006/spreadsheetDrawing">
          <xdr:col>6</xdr:col>
          <xdr:colOff>561975</xdr:colOff>
          <xdr:row>122</xdr:row>
          <xdr:rowOff>257810</xdr:rowOff>
        </xdr:to>
        <xdr:sp textlink="">
          <xdr:nvSpPr>
            <xdr:cNvPr id="3407" name="チェック 335" hidden="1">
              <a:extLst>
                <a:ext uri="{63B3BB69-23CF-44E3-9099-C40C66FF867C}">
                  <a14:compatExt spid="_x0000_s3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79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121</xdr:row>
          <xdr:rowOff>29210</xdr:rowOff>
        </xdr:from>
        <xdr:to xmlns:xdr="http://schemas.openxmlformats.org/drawingml/2006/spreadsheetDrawing">
          <xdr:col>9</xdr:col>
          <xdr:colOff>560705</xdr:colOff>
          <xdr:row>121</xdr:row>
          <xdr:rowOff>266700</xdr:rowOff>
        </xdr:to>
        <xdr:sp textlink="">
          <xdr:nvSpPr>
            <xdr:cNvPr id="3408" name="チェック 336" hidden="1">
              <a:extLst>
                <a:ext uri="{63B3BB69-23CF-44E3-9099-C40C66FF867C}">
                  <a14:compatExt spid="_x0000_s34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51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122</xdr:row>
          <xdr:rowOff>19050</xdr:rowOff>
        </xdr:from>
        <xdr:to xmlns:xdr="http://schemas.openxmlformats.org/drawingml/2006/spreadsheetDrawing">
          <xdr:col>9</xdr:col>
          <xdr:colOff>560705</xdr:colOff>
          <xdr:row>122</xdr:row>
          <xdr:rowOff>257810</xdr:rowOff>
        </xdr:to>
        <xdr:sp textlink="">
          <xdr:nvSpPr>
            <xdr:cNvPr id="3409" name="チェック 337" hidden="1">
              <a:extLst>
                <a:ext uri="{63B3BB69-23CF-44E3-9099-C40C66FF867C}">
                  <a14:compatExt spid="_x0000_s34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79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121</xdr:row>
          <xdr:rowOff>29210</xdr:rowOff>
        </xdr:from>
        <xdr:to xmlns:xdr="http://schemas.openxmlformats.org/drawingml/2006/spreadsheetDrawing">
          <xdr:col>12</xdr:col>
          <xdr:colOff>560705</xdr:colOff>
          <xdr:row>121</xdr:row>
          <xdr:rowOff>266700</xdr:rowOff>
        </xdr:to>
        <xdr:sp textlink="">
          <xdr:nvSpPr>
            <xdr:cNvPr id="3410" name="チェック 338" hidden="1">
              <a:extLst>
                <a:ext uri="{63B3BB69-23CF-44E3-9099-C40C66FF867C}">
                  <a14:compatExt spid="_x0000_s34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51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122</xdr:row>
          <xdr:rowOff>19050</xdr:rowOff>
        </xdr:from>
        <xdr:to xmlns:xdr="http://schemas.openxmlformats.org/drawingml/2006/spreadsheetDrawing">
          <xdr:col>12</xdr:col>
          <xdr:colOff>560705</xdr:colOff>
          <xdr:row>122</xdr:row>
          <xdr:rowOff>257810</xdr:rowOff>
        </xdr:to>
        <xdr:sp textlink="">
          <xdr:nvSpPr>
            <xdr:cNvPr id="3411" name="チェック 339" hidden="1">
              <a:extLst>
                <a:ext uri="{63B3BB69-23CF-44E3-9099-C40C66FF867C}">
                  <a14:compatExt spid="_x0000_s34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79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121</xdr:row>
          <xdr:rowOff>19050</xdr:rowOff>
        </xdr:from>
        <xdr:to xmlns:xdr="http://schemas.openxmlformats.org/drawingml/2006/spreadsheetDrawing">
          <xdr:col>15</xdr:col>
          <xdr:colOff>560705</xdr:colOff>
          <xdr:row>121</xdr:row>
          <xdr:rowOff>257810</xdr:rowOff>
        </xdr:to>
        <xdr:sp textlink="">
          <xdr:nvSpPr>
            <xdr:cNvPr id="3412" name="チェック 340" hidden="1">
              <a:extLst>
                <a:ext uri="{63B3BB69-23CF-44E3-9099-C40C66FF867C}">
                  <a14:compatExt spid="_x0000_s34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509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121</xdr:row>
          <xdr:rowOff>38100</xdr:rowOff>
        </xdr:from>
        <xdr:to xmlns:xdr="http://schemas.openxmlformats.org/drawingml/2006/spreadsheetDrawing">
          <xdr:col>18</xdr:col>
          <xdr:colOff>561975</xdr:colOff>
          <xdr:row>121</xdr:row>
          <xdr:rowOff>276860</xdr:rowOff>
        </xdr:to>
        <xdr:sp textlink="">
          <xdr:nvSpPr>
            <xdr:cNvPr id="3413" name="チェック 341" hidden="1">
              <a:extLst>
                <a:ext uri="{63B3BB69-23CF-44E3-9099-C40C66FF867C}">
                  <a14:compatExt spid="_x0000_s34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528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123</xdr:row>
          <xdr:rowOff>19050</xdr:rowOff>
        </xdr:from>
        <xdr:to xmlns:xdr="http://schemas.openxmlformats.org/drawingml/2006/spreadsheetDrawing">
          <xdr:col>6</xdr:col>
          <xdr:colOff>561975</xdr:colOff>
          <xdr:row>123</xdr:row>
          <xdr:rowOff>257810</xdr:rowOff>
        </xdr:to>
        <xdr:sp textlink="">
          <xdr:nvSpPr>
            <xdr:cNvPr id="3414" name="チェック 342" hidden="1">
              <a:extLst>
                <a:ext uri="{63B3BB69-23CF-44E3-9099-C40C66FF867C}">
                  <a14:compatExt spid="_x0000_s34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08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124</xdr:row>
          <xdr:rowOff>19050</xdr:rowOff>
        </xdr:from>
        <xdr:to xmlns:xdr="http://schemas.openxmlformats.org/drawingml/2006/spreadsheetDrawing">
          <xdr:col>6</xdr:col>
          <xdr:colOff>561975</xdr:colOff>
          <xdr:row>124</xdr:row>
          <xdr:rowOff>257810</xdr:rowOff>
        </xdr:to>
        <xdr:sp textlink="">
          <xdr:nvSpPr>
            <xdr:cNvPr id="3415" name="チェック 343" hidden="1">
              <a:extLst>
                <a:ext uri="{63B3BB69-23CF-44E3-9099-C40C66FF867C}">
                  <a14:compatExt spid="_x0000_s34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36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123</xdr:row>
          <xdr:rowOff>19050</xdr:rowOff>
        </xdr:from>
        <xdr:to xmlns:xdr="http://schemas.openxmlformats.org/drawingml/2006/spreadsheetDrawing">
          <xdr:col>9</xdr:col>
          <xdr:colOff>560705</xdr:colOff>
          <xdr:row>123</xdr:row>
          <xdr:rowOff>257810</xdr:rowOff>
        </xdr:to>
        <xdr:sp textlink="">
          <xdr:nvSpPr>
            <xdr:cNvPr id="3416" name="チェック 344" hidden="1">
              <a:extLst>
                <a:ext uri="{63B3BB69-23CF-44E3-9099-C40C66FF867C}">
                  <a14:compatExt spid="_x0000_s34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08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123</xdr:row>
          <xdr:rowOff>19050</xdr:rowOff>
        </xdr:from>
        <xdr:to xmlns:xdr="http://schemas.openxmlformats.org/drawingml/2006/spreadsheetDrawing">
          <xdr:col>12</xdr:col>
          <xdr:colOff>560705</xdr:colOff>
          <xdr:row>123</xdr:row>
          <xdr:rowOff>257810</xdr:rowOff>
        </xdr:to>
        <xdr:sp textlink="">
          <xdr:nvSpPr>
            <xdr:cNvPr id="3417" name="チェック 345" hidden="1">
              <a:extLst>
                <a:ext uri="{63B3BB69-23CF-44E3-9099-C40C66FF867C}">
                  <a14:compatExt spid="_x0000_s34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08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123</xdr:row>
          <xdr:rowOff>29210</xdr:rowOff>
        </xdr:from>
        <xdr:to xmlns:xdr="http://schemas.openxmlformats.org/drawingml/2006/spreadsheetDrawing">
          <xdr:col>15</xdr:col>
          <xdr:colOff>560705</xdr:colOff>
          <xdr:row>123</xdr:row>
          <xdr:rowOff>266700</xdr:rowOff>
        </xdr:to>
        <xdr:sp textlink="">
          <xdr:nvSpPr>
            <xdr:cNvPr id="3418" name="チェック 346" hidden="1">
              <a:extLst>
                <a:ext uri="{63B3BB69-23CF-44E3-9099-C40C66FF867C}">
                  <a14:compatExt spid="_x0000_s34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090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123</xdr:row>
          <xdr:rowOff>19050</xdr:rowOff>
        </xdr:from>
        <xdr:to xmlns:xdr="http://schemas.openxmlformats.org/drawingml/2006/spreadsheetDrawing">
          <xdr:col>18</xdr:col>
          <xdr:colOff>561975</xdr:colOff>
          <xdr:row>123</xdr:row>
          <xdr:rowOff>257810</xdr:rowOff>
        </xdr:to>
        <xdr:sp textlink="">
          <xdr:nvSpPr>
            <xdr:cNvPr id="3419" name="チェック 347" hidden="1">
              <a:extLst>
                <a:ext uri="{63B3BB69-23CF-44E3-9099-C40C66FF867C}">
                  <a14:compatExt spid="_x0000_s34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08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125</xdr:row>
          <xdr:rowOff>29210</xdr:rowOff>
        </xdr:from>
        <xdr:to xmlns:xdr="http://schemas.openxmlformats.org/drawingml/2006/spreadsheetDrawing">
          <xdr:col>6</xdr:col>
          <xdr:colOff>561975</xdr:colOff>
          <xdr:row>125</xdr:row>
          <xdr:rowOff>266700</xdr:rowOff>
        </xdr:to>
        <xdr:sp textlink="">
          <xdr:nvSpPr>
            <xdr:cNvPr id="3420" name="チェック 348" hidden="1">
              <a:extLst>
                <a:ext uri="{63B3BB69-23CF-44E3-9099-C40C66FF867C}">
                  <a14:compatExt spid="_x0000_s34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66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126</xdr:row>
          <xdr:rowOff>19050</xdr:rowOff>
        </xdr:from>
        <xdr:to xmlns:xdr="http://schemas.openxmlformats.org/drawingml/2006/spreadsheetDrawing">
          <xdr:col>6</xdr:col>
          <xdr:colOff>561975</xdr:colOff>
          <xdr:row>126</xdr:row>
          <xdr:rowOff>257810</xdr:rowOff>
        </xdr:to>
        <xdr:sp textlink="">
          <xdr:nvSpPr>
            <xdr:cNvPr id="3421" name="チェック 349" hidden="1">
              <a:extLst>
                <a:ext uri="{63B3BB69-23CF-44E3-9099-C40C66FF867C}">
                  <a14:compatExt spid="_x0000_s34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93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125</xdr:row>
          <xdr:rowOff>19050</xdr:rowOff>
        </xdr:from>
        <xdr:to xmlns:xdr="http://schemas.openxmlformats.org/drawingml/2006/spreadsheetDrawing">
          <xdr:col>9</xdr:col>
          <xdr:colOff>560705</xdr:colOff>
          <xdr:row>125</xdr:row>
          <xdr:rowOff>257810</xdr:rowOff>
        </xdr:to>
        <xdr:sp textlink="">
          <xdr:nvSpPr>
            <xdr:cNvPr id="3422" name="チェック 350" hidden="1">
              <a:extLst>
                <a:ext uri="{63B3BB69-23CF-44E3-9099-C40C66FF867C}">
                  <a14:compatExt spid="_x0000_s34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65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126</xdr:row>
          <xdr:rowOff>19050</xdr:rowOff>
        </xdr:from>
        <xdr:to xmlns:xdr="http://schemas.openxmlformats.org/drawingml/2006/spreadsheetDrawing">
          <xdr:col>9</xdr:col>
          <xdr:colOff>560705</xdr:colOff>
          <xdr:row>126</xdr:row>
          <xdr:rowOff>257810</xdr:rowOff>
        </xdr:to>
        <xdr:sp textlink="">
          <xdr:nvSpPr>
            <xdr:cNvPr id="3423" name="チェック 351" hidden="1">
              <a:extLst>
                <a:ext uri="{63B3BB69-23CF-44E3-9099-C40C66FF867C}">
                  <a14:compatExt spid="_x0000_s34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93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125</xdr:row>
          <xdr:rowOff>29210</xdr:rowOff>
        </xdr:from>
        <xdr:to xmlns:xdr="http://schemas.openxmlformats.org/drawingml/2006/spreadsheetDrawing">
          <xdr:col>12</xdr:col>
          <xdr:colOff>560705</xdr:colOff>
          <xdr:row>125</xdr:row>
          <xdr:rowOff>266700</xdr:rowOff>
        </xdr:to>
        <xdr:sp textlink="">
          <xdr:nvSpPr>
            <xdr:cNvPr id="3424" name="チェック 352" hidden="1">
              <a:extLst>
                <a:ext uri="{63B3BB69-23CF-44E3-9099-C40C66FF867C}">
                  <a14:compatExt spid="_x0000_s34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66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126</xdr:row>
          <xdr:rowOff>10160</xdr:rowOff>
        </xdr:from>
        <xdr:to xmlns:xdr="http://schemas.openxmlformats.org/drawingml/2006/spreadsheetDrawing">
          <xdr:col>12</xdr:col>
          <xdr:colOff>560705</xdr:colOff>
          <xdr:row>126</xdr:row>
          <xdr:rowOff>247650</xdr:rowOff>
        </xdr:to>
        <xdr:sp textlink="">
          <xdr:nvSpPr>
            <xdr:cNvPr id="3425" name="チェック 353" hidden="1">
              <a:extLst>
                <a:ext uri="{63B3BB69-23CF-44E3-9099-C40C66FF867C}">
                  <a14:compatExt spid="_x0000_s34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92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125</xdr:row>
          <xdr:rowOff>29210</xdr:rowOff>
        </xdr:from>
        <xdr:to xmlns:xdr="http://schemas.openxmlformats.org/drawingml/2006/spreadsheetDrawing">
          <xdr:col>15</xdr:col>
          <xdr:colOff>560705</xdr:colOff>
          <xdr:row>125</xdr:row>
          <xdr:rowOff>266700</xdr:rowOff>
        </xdr:to>
        <xdr:sp textlink="">
          <xdr:nvSpPr>
            <xdr:cNvPr id="3426" name="チェック 354" hidden="1">
              <a:extLst>
                <a:ext uri="{63B3BB69-23CF-44E3-9099-C40C66FF867C}">
                  <a14:compatExt spid="_x0000_s34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662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126</xdr:row>
          <xdr:rowOff>10160</xdr:rowOff>
        </xdr:from>
        <xdr:to xmlns:xdr="http://schemas.openxmlformats.org/drawingml/2006/spreadsheetDrawing">
          <xdr:col>15</xdr:col>
          <xdr:colOff>560705</xdr:colOff>
          <xdr:row>126</xdr:row>
          <xdr:rowOff>247650</xdr:rowOff>
        </xdr:to>
        <xdr:sp textlink="">
          <xdr:nvSpPr>
            <xdr:cNvPr id="3427" name="チェック 355" hidden="1">
              <a:extLst>
                <a:ext uri="{63B3BB69-23CF-44E3-9099-C40C66FF867C}">
                  <a14:compatExt spid="_x0000_s34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9289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125</xdr:row>
          <xdr:rowOff>29210</xdr:rowOff>
        </xdr:from>
        <xdr:to xmlns:xdr="http://schemas.openxmlformats.org/drawingml/2006/spreadsheetDrawing">
          <xdr:col>18</xdr:col>
          <xdr:colOff>561975</xdr:colOff>
          <xdr:row>125</xdr:row>
          <xdr:rowOff>266700</xdr:rowOff>
        </xdr:to>
        <xdr:sp textlink="">
          <xdr:nvSpPr>
            <xdr:cNvPr id="3428" name="チェック 356" hidden="1">
              <a:extLst>
                <a:ext uri="{63B3BB69-23CF-44E3-9099-C40C66FF867C}">
                  <a14:compatExt spid="_x0000_s34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662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126</xdr:row>
          <xdr:rowOff>19050</xdr:rowOff>
        </xdr:from>
        <xdr:to xmlns:xdr="http://schemas.openxmlformats.org/drawingml/2006/spreadsheetDrawing">
          <xdr:col>18</xdr:col>
          <xdr:colOff>561975</xdr:colOff>
          <xdr:row>126</xdr:row>
          <xdr:rowOff>257810</xdr:rowOff>
        </xdr:to>
        <xdr:sp textlink="">
          <xdr:nvSpPr>
            <xdr:cNvPr id="3429" name="チェック 357" hidden="1">
              <a:extLst>
                <a:ext uri="{63B3BB69-23CF-44E3-9099-C40C66FF867C}">
                  <a14:compatExt spid="_x0000_s34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937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129</xdr:row>
          <xdr:rowOff>19050</xdr:rowOff>
        </xdr:from>
        <xdr:to xmlns:xdr="http://schemas.openxmlformats.org/drawingml/2006/spreadsheetDrawing">
          <xdr:col>6</xdr:col>
          <xdr:colOff>552450</xdr:colOff>
          <xdr:row>129</xdr:row>
          <xdr:rowOff>257810</xdr:rowOff>
        </xdr:to>
        <xdr:sp textlink="">
          <xdr:nvSpPr>
            <xdr:cNvPr id="3430" name="チェック 358" hidden="1">
              <a:extLst>
                <a:ext uri="{63B3BB69-23CF-44E3-9099-C40C66FF867C}">
                  <a14:compatExt spid="_x0000_s34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79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129</xdr:row>
          <xdr:rowOff>19050</xdr:rowOff>
        </xdr:from>
        <xdr:to xmlns:xdr="http://schemas.openxmlformats.org/drawingml/2006/spreadsheetDrawing">
          <xdr:col>9</xdr:col>
          <xdr:colOff>560705</xdr:colOff>
          <xdr:row>129</xdr:row>
          <xdr:rowOff>257810</xdr:rowOff>
        </xdr:to>
        <xdr:sp textlink="">
          <xdr:nvSpPr>
            <xdr:cNvPr id="3431" name="チェック 359" hidden="1">
              <a:extLst>
                <a:ext uri="{63B3BB69-23CF-44E3-9099-C40C66FF867C}">
                  <a14:compatExt spid="_x0000_s34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795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129</xdr:row>
          <xdr:rowOff>19050</xdr:rowOff>
        </xdr:from>
        <xdr:to xmlns:xdr="http://schemas.openxmlformats.org/drawingml/2006/spreadsheetDrawing">
          <xdr:col>12</xdr:col>
          <xdr:colOff>560705</xdr:colOff>
          <xdr:row>129</xdr:row>
          <xdr:rowOff>257810</xdr:rowOff>
        </xdr:to>
        <xdr:sp textlink="">
          <xdr:nvSpPr>
            <xdr:cNvPr id="3432" name="チェック 360" hidden="1">
              <a:extLst>
                <a:ext uri="{63B3BB69-23CF-44E3-9099-C40C66FF867C}">
                  <a14:compatExt spid="_x0000_s34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79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129</xdr:row>
          <xdr:rowOff>10160</xdr:rowOff>
        </xdr:from>
        <xdr:to xmlns:xdr="http://schemas.openxmlformats.org/drawingml/2006/spreadsheetDrawing">
          <xdr:col>15</xdr:col>
          <xdr:colOff>560705</xdr:colOff>
          <xdr:row>129</xdr:row>
          <xdr:rowOff>247650</xdr:rowOff>
        </xdr:to>
        <xdr:sp textlink="">
          <xdr:nvSpPr>
            <xdr:cNvPr id="3433" name="チェック 361" hidden="1">
              <a:extLst>
                <a:ext uri="{63B3BB69-23CF-44E3-9099-C40C66FF867C}">
                  <a14:compatExt spid="_x0000_s3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7861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129</xdr:row>
          <xdr:rowOff>38100</xdr:rowOff>
        </xdr:from>
        <xdr:to xmlns:xdr="http://schemas.openxmlformats.org/drawingml/2006/spreadsheetDrawing">
          <xdr:col>18</xdr:col>
          <xdr:colOff>561975</xdr:colOff>
          <xdr:row>129</xdr:row>
          <xdr:rowOff>276860</xdr:rowOff>
        </xdr:to>
        <xdr:sp textlink="">
          <xdr:nvSpPr>
            <xdr:cNvPr id="3434" name="チェック 362" hidden="1">
              <a:extLst>
                <a:ext uri="{63B3BB69-23CF-44E3-9099-C40C66FF867C}">
                  <a14:compatExt spid="_x0000_s3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814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130</xdr:row>
          <xdr:rowOff>29210</xdr:rowOff>
        </xdr:from>
        <xdr:to xmlns:xdr="http://schemas.openxmlformats.org/drawingml/2006/spreadsheetDrawing">
          <xdr:col>6</xdr:col>
          <xdr:colOff>552450</xdr:colOff>
          <xdr:row>130</xdr:row>
          <xdr:rowOff>266700</xdr:rowOff>
        </xdr:to>
        <xdr:sp textlink="">
          <xdr:nvSpPr>
            <xdr:cNvPr id="3435" name="チェック 363" hidden="1">
              <a:extLst>
                <a:ext uri="{63B3BB69-23CF-44E3-9099-C40C66FF867C}">
                  <a14:compatExt spid="_x0000_s3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09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131</xdr:row>
          <xdr:rowOff>29210</xdr:rowOff>
        </xdr:from>
        <xdr:to xmlns:xdr="http://schemas.openxmlformats.org/drawingml/2006/spreadsheetDrawing">
          <xdr:col>6</xdr:col>
          <xdr:colOff>552450</xdr:colOff>
          <xdr:row>131</xdr:row>
          <xdr:rowOff>266700</xdr:rowOff>
        </xdr:to>
        <xdr:sp textlink="">
          <xdr:nvSpPr>
            <xdr:cNvPr id="3436" name="チェック 364" hidden="1">
              <a:extLst>
                <a:ext uri="{63B3BB69-23CF-44E3-9099-C40C66FF867C}">
                  <a14:compatExt spid="_x0000_s3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37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130</xdr:row>
          <xdr:rowOff>19050</xdr:rowOff>
        </xdr:from>
        <xdr:to xmlns:xdr="http://schemas.openxmlformats.org/drawingml/2006/spreadsheetDrawing">
          <xdr:col>9</xdr:col>
          <xdr:colOff>560705</xdr:colOff>
          <xdr:row>130</xdr:row>
          <xdr:rowOff>257810</xdr:rowOff>
        </xdr:to>
        <xdr:sp textlink="">
          <xdr:nvSpPr>
            <xdr:cNvPr id="3437" name="チェック 365" hidden="1">
              <a:extLst>
                <a:ext uri="{63B3BB69-23CF-44E3-9099-C40C66FF867C}">
                  <a14:compatExt spid="_x0000_s3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080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130</xdr:row>
          <xdr:rowOff>19050</xdr:rowOff>
        </xdr:from>
        <xdr:to xmlns:xdr="http://schemas.openxmlformats.org/drawingml/2006/spreadsheetDrawing">
          <xdr:col>12</xdr:col>
          <xdr:colOff>560705</xdr:colOff>
          <xdr:row>130</xdr:row>
          <xdr:rowOff>257810</xdr:rowOff>
        </xdr:to>
        <xdr:sp textlink="">
          <xdr:nvSpPr>
            <xdr:cNvPr id="3438" name="チェック 366" hidden="1">
              <a:extLst>
                <a:ext uri="{63B3BB69-23CF-44E3-9099-C40C66FF867C}">
                  <a14:compatExt spid="_x0000_s3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08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130</xdr:row>
          <xdr:rowOff>29210</xdr:rowOff>
        </xdr:from>
        <xdr:to xmlns:xdr="http://schemas.openxmlformats.org/drawingml/2006/spreadsheetDrawing">
          <xdr:col>15</xdr:col>
          <xdr:colOff>560705</xdr:colOff>
          <xdr:row>130</xdr:row>
          <xdr:rowOff>266700</xdr:rowOff>
        </xdr:to>
        <xdr:sp textlink="">
          <xdr:nvSpPr>
            <xdr:cNvPr id="3439" name="チェック 367" hidden="1">
              <a:extLst>
                <a:ext uri="{63B3BB69-23CF-44E3-9099-C40C66FF867C}">
                  <a14:compatExt spid="_x0000_s3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7090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130</xdr:row>
          <xdr:rowOff>19050</xdr:rowOff>
        </xdr:from>
        <xdr:to xmlns:xdr="http://schemas.openxmlformats.org/drawingml/2006/spreadsheetDrawing">
          <xdr:col>18</xdr:col>
          <xdr:colOff>561975</xdr:colOff>
          <xdr:row>130</xdr:row>
          <xdr:rowOff>257810</xdr:rowOff>
        </xdr:to>
        <xdr:sp textlink="">
          <xdr:nvSpPr>
            <xdr:cNvPr id="3440" name="チェック 368" hidden="1">
              <a:extLst>
                <a:ext uri="{63B3BB69-23CF-44E3-9099-C40C66FF867C}">
                  <a14:compatExt spid="_x0000_s34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7080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133</xdr:row>
          <xdr:rowOff>29210</xdr:rowOff>
        </xdr:from>
        <xdr:to xmlns:xdr="http://schemas.openxmlformats.org/drawingml/2006/spreadsheetDrawing">
          <xdr:col>6</xdr:col>
          <xdr:colOff>552450</xdr:colOff>
          <xdr:row>133</xdr:row>
          <xdr:rowOff>266700</xdr:rowOff>
        </xdr:to>
        <xdr:sp textlink="">
          <xdr:nvSpPr>
            <xdr:cNvPr id="3441" name="チェック 369" hidden="1">
              <a:extLst>
                <a:ext uri="{63B3BB69-23CF-44E3-9099-C40C66FF867C}">
                  <a14:compatExt spid="_x0000_s34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94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133</xdr:row>
          <xdr:rowOff>29210</xdr:rowOff>
        </xdr:from>
        <xdr:to xmlns:xdr="http://schemas.openxmlformats.org/drawingml/2006/spreadsheetDrawing">
          <xdr:col>9</xdr:col>
          <xdr:colOff>560705</xdr:colOff>
          <xdr:row>133</xdr:row>
          <xdr:rowOff>266700</xdr:rowOff>
        </xdr:to>
        <xdr:sp textlink="">
          <xdr:nvSpPr>
            <xdr:cNvPr id="3442" name="チェック 370" hidden="1">
              <a:extLst>
                <a:ext uri="{63B3BB69-23CF-44E3-9099-C40C66FF867C}">
                  <a14:compatExt spid="_x0000_s34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948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133</xdr:row>
          <xdr:rowOff>29210</xdr:rowOff>
        </xdr:from>
        <xdr:to xmlns:xdr="http://schemas.openxmlformats.org/drawingml/2006/spreadsheetDrawing">
          <xdr:col>12</xdr:col>
          <xdr:colOff>560705</xdr:colOff>
          <xdr:row>133</xdr:row>
          <xdr:rowOff>266700</xdr:rowOff>
        </xdr:to>
        <xdr:sp textlink="">
          <xdr:nvSpPr>
            <xdr:cNvPr id="3443" name="チェック 371" hidden="1">
              <a:extLst>
                <a:ext uri="{63B3BB69-23CF-44E3-9099-C40C66FF867C}">
                  <a14:compatExt spid="_x0000_s34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94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134</xdr:row>
          <xdr:rowOff>10160</xdr:rowOff>
        </xdr:from>
        <xdr:to xmlns:xdr="http://schemas.openxmlformats.org/drawingml/2006/spreadsheetDrawing">
          <xdr:col>6</xdr:col>
          <xdr:colOff>552450</xdr:colOff>
          <xdr:row>134</xdr:row>
          <xdr:rowOff>247650</xdr:rowOff>
        </xdr:to>
        <xdr:sp textlink="">
          <xdr:nvSpPr>
            <xdr:cNvPr id="3444" name="チェック 372" hidden="1">
              <a:extLst>
                <a:ext uri="{63B3BB69-23CF-44E3-9099-C40C66FF867C}">
                  <a14:compatExt spid="_x0000_s34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214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134</xdr:row>
          <xdr:rowOff>19050</xdr:rowOff>
        </xdr:from>
        <xdr:to xmlns:xdr="http://schemas.openxmlformats.org/drawingml/2006/spreadsheetDrawing">
          <xdr:col>9</xdr:col>
          <xdr:colOff>560705</xdr:colOff>
          <xdr:row>134</xdr:row>
          <xdr:rowOff>257810</xdr:rowOff>
        </xdr:to>
        <xdr:sp textlink="">
          <xdr:nvSpPr>
            <xdr:cNvPr id="3445" name="チェック 373" hidden="1">
              <a:extLst>
                <a:ext uri="{63B3BB69-23CF-44E3-9099-C40C66FF867C}">
                  <a14:compatExt spid="_x0000_s34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822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134</xdr:row>
          <xdr:rowOff>29210</xdr:rowOff>
        </xdr:from>
        <xdr:to xmlns:xdr="http://schemas.openxmlformats.org/drawingml/2006/spreadsheetDrawing">
          <xdr:col>12</xdr:col>
          <xdr:colOff>560705</xdr:colOff>
          <xdr:row>134</xdr:row>
          <xdr:rowOff>266700</xdr:rowOff>
        </xdr:to>
        <xdr:sp textlink="">
          <xdr:nvSpPr>
            <xdr:cNvPr id="3446" name="チェック 374" hidden="1">
              <a:extLst>
                <a:ext uri="{63B3BB69-23CF-44E3-9099-C40C66FF867C}">
                  <a14:compatExt spid="_x0000_s34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8233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134</xdr:row>
          <xdr:rowOff>19050</xdr:rowOff>
        </xdr:from>
        <xdr:to xmlns:xdr="http://schemas.openxmlformats.org/drawingml/2006/spreadsheetDrawing">
          <xdr:col>15</xdr:col>
          <xdr:colOff>560705</xdr:colOff>
          <xdr:row>134</xdr:row>
          <xdr:rowOff>257810</xdr:rowOff>
        </xdr:to>
        <xdr:sp textlink="">
          <xdr:nvSpPr>
            <xdr:cNvPr id="3447" name="チェック 375" hidden="1">
              <a:extLst>
                <a:ext uri="{63B3BB69-23CF-44E3-9099-C40C66FF867C}">
                  <a14:compatExt spid="_x0000_s34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8223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134</xdr:row>
          <xdr:rowOff>19050</xdr:rowOff>
        </xdr:from>
        <xdr:to xmlns:xdr="http://schemas.openxmlformats.org/drawingml/2006/spreadsheetDrawing">
          <xdr:col>18</xdr:col>
          <xdr:colOff>561975</xdr:colOff>
          <xdr:row>134</xdr:row>
          <xdr:rowOff>257810</xdr:rowOff>
        </xdr:to>
        <xdr:sp textlink="">
          <xdr:nvSpPr>
            <xdr:cNvPr id="3448" name="チェック 376" hidden="1">
              <a:extLst>
                <a:ext uri="{63B3BB69-23CF-44E3-9099-C40C66FF867C}">
                  <a14:compatExt spid="_x0000_s34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8223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135</xdr:row>
          <xdr:rowOff>19050</xdr:rowOff>
        </xdr:from>
        <xdr:to xmlns:xdr="http://schemas.openxmlformats.org/drawingml/2006/spreadsheetDrawing">
          <xdr:col>6</xdr:col>
          <xdr:colOff>552450</xdr:colOff>
          <xdr:row>135</xdr:row>
          <xdr:rowOff>257810</xdr:rowOff>
        </xdr:to>
        <xdr:sp textlink="">
          <xdr:nvSpPr>
            <xdr:cNvPr id="3449" name="チェック 377" hidden="1">
              <a:extLst>
                <a:ext uri="{63B3BB69-23CF-44E3-9099-C40C66FF867C}">
                  <a14:compatExt spid="_x0000_s34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50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137</xdr:row>
          <xdr:rowOff>19050</xdr:rowOff>
        </xdr:from>
        <xdr:to xmlns:xdr="http://schemas.openxmlformats.org/drawingml/2006/spreadsheetDrawing">
          <xdr:col>6</xdr:col>
          <xdr:colOff>552450</xdr:colOff>
          <xdr:row>137</xdr:row>
          <xdr:rowOff>257810</xdr:rowOff>
        </xdr:to>
        <xdr:sp textlink="">
          <xdr:nvSpPr>
            <xdr:cNvPr id="3450" name="チェック 378" hidden="1">
              <a:extLst>
                <a:ext uri="{63B3BB69-23CF-44E3-9099-C40C66FF867C}">
                  <a14:compatExt spid="_x0000_s34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08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138</xdr:row>
          <xdr:rowOff>10160</xdr:rowOff>
        </xdr:from>
        <xdr:to xmlns:xdr="http://schemas.openxmlformats.org/drawingml/2006/spreadsheetDrawing">
          <xdr:col>6</xdr:col>
          <xdr:colOff>552450</xdr:colOff>
          <xdr:row>138</xdr:row>
          <xdr:rowOff>247650</xdr:rowOff>
        </xdr:to>
        <xdr:sp textlink="">
          <xdr:nvSpPr>
            <xdr:cNvPr id="3451" name="チェック 379" hidden="1">
              <a:extLst>
                <a:ext uri="{63B3BB69-23CF-44E3-9099-C40C66FF867C}">
                  <a14:compatExt spid="_x0000_s34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357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139</xdr:row>
          <xdr:rowOff>29210</xdr:rowOff>
        </xdr:from>
        <xdr:to xmlns:xdr="http://schemas.openxmlformats.org/drawingml/2006/spreadsheetDrawing">
          <xdr:col>6</xdr:col>
          <xdr:colOff>552450</xdr:colOff>
          <xdr:row>139</xdr:row>
          <xdr:rowOff>266700</xdr:rowOff>
        </xdr:to>
        <xdr:sp textlink="">
          <xdr:nvSpPr>
            <xdr:cNvPr id="3452" name="チェック 380" hidden="1">
              <a:extLst>
                <a:ext uri="{63B3BB69-23CF-44E3-9099-C40C66FF867C}">
                  <a14:compatExt spid="_x0000_s34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66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137</xdr:row>
          <xdr:rowOff>29210</xdr:rowOff>
        </xdr:from>
        <xdr:to xmlns:xdr="http://schemas.openxmlformats.org/drawingml/2006/spreadsheetDrawing">
          <xdr:col>9</xdr:col>
          <xdr:colOff>560705</xdr:colOff>
          <xdr:row>137</xdr:row>
          <xdr:rowOff>266700</xdr:rowOff>
        </xdr:to>
        <xdr:sp textlink="">
          <xdr:nvSpPr>
            <xdr:cNvPr id="3453" name="チェック 381" hidden="1">
              <a:extLst>
                <a:ext uri="{63B3BB69-23CF-44E3-9099-C40C66FF867C}">
                  <a14:compatExt spid="_x0000_s34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09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138</xdr:row>
          <xdr:rowOff>29210</xdr:rowOff>
        </xdr:from>
        <xdr:to xmlns:xdr="http://schemas.openxmlformats.org/drawingml/2006/spreadsheetDrawing">
          <xdr:col>9</xdr:col>
          <xdr:colOff>560705</xdr:colOff>
          <xdr:row>138</xdr:row>
          <xdr:rowOff>266700</xdr:rowOff>
        </xdr:to>
        <xdr:sp textlink="">
          <xdr:nvSpPr>
            <xdr:cNvPr id="3454" name="チェック 382" hidden="1">
              <a:extLst>
                <a:ext uri="{63B3BB69-23CF-44E3-9099-C40C66FF867C}">
                  <a14:compatExt spid="_x0000_s34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37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139</xdr:row>
          <xdr:rowOff>10160</xdr:rowOff>
        </xdr:from>
        <xdr:to xmlns:xdr="http://schemas.openxmlformats.org/drawingml/2006/spreadsheetDrawing">
          <xdr:col>9</xdr:col>
          <xdr:colOff>560705</xdr:colOff>
          <xdr:row>139</xdr:row>
          <xdr:rowOff>247650</xdr:rowOff>
        </xdr:to>
        <xdr:sp textlink="">
          <xdr:nvSpPr>
            <xdr:cNvPr id="3455" name="チェック 383" hidden="1">
              <a:extLst>
                <a:ext uri="{63B3BB69-23CF-44E3-9099-C40C66FF867C}">
                  <a14:compatExt spid="_x0000_s34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643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137</xdr:row>
          <xdr:rowOff>19050</xdr:rowOff>
        </xdr:from>
        <xdr:to xmlns:xdr="http://schemas.openxmlformats.org/drawingml/2006/spreadsheetDrawing">
          <xdr:col>12</xdr:col>
          <xdr:colOff>560705</xdr:colOff>
          <xdr:row>137</xdr:row>
          <xdr:rowOff>257810</xdr:rowOff>
        </xdr:to>
        <xdr:sp textlink="">
          <xdr:nvSpPr>
            <xdr:cNvPr id="3456" name="チェック 384" hidden="1">
              <a:extLst>
                <a:ext uri="{63B3BB69-23CF-44E3-9099-C40C66FF867C}">
                  <a14:compatExt spid="_x0000_s34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08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138</xdr:row>
          <xdr:rowOff>19050</xdr:rowOff>
        </xdr:from>
        <xdr:to xmlns:xdr="http://schemas.openxmlformats.org/drawingml/2006/spreadsheetDrawing">
          <xdr:col>12</xdr:col>
          <xdr:colOff>560705</xdr:colOff>
          <xdr:row>138</xdr:row>
          <xdr:rowOff>257810</xdr:rowOff>
        </xdr:to>
        <xdr:sp textlink="">
          <xdr:nvSpPr>
            <xdr:cNvPr id="3457" name="チェック 385" hidden="1">
              <a:extLst>
                <a:ext uri="{63B3BB69-23CF-44E3-9099-C40C66FF867C}">
                  <a14:compatExt spid="_x0000_s34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36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139</xdr:row>
          <xdr:rowOff>19050</xdr:rowOff>
        </xdr:from>
        <xdr:to xmlns:xdr="http://schemas.openxmlformats.org/drawingml/2006/spreadsheetDrawing">
          <xdr:col>12</xdr:col>
          <xdr:colOff>560705</xdr:colOff>
          <xdr:row>139</xdr:row>
          <xdr:rowOff>257810</xdr:rowOff>
        </xdr:to>
        <xdr:sp textlink="">
          <xdr:nvSpPr>
            <xdr:cNvPr id="3458" name="チェック 386" hidden="1">
              <a:extLst>
                <a:ext uri="{63B3BB69-23CF-44E3-9099-C40C66FF867C}">
                  <a14:compatExt spid="_x0000_s34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65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137</xdr:row>
          <xdr:rowOff>29210</xdr:rowOff>
        </xdr:from>
        <xdr:to xmlns:xdr="http://schemas.openxmlformats.org/drawingml/2006/spreadsheetDrawing">
          <xdr:col>15</xdr:col>
          <xdr:colOff>560705</xdr:colOff>
          <xdr:row>137</xdr:row>
          <xdr:rowOff>266700</xdr:rowOff>
        </xdr:to>
        <xdr:sp textlink="">
          <xdr:nvSpPr>
            <xdr:cNvPr id="3459" name="チェック 387" hidden="1">
              <a:extLst>
                <a:ext uri="{63B3BB69-23CF-44E3-9099-C40C66FF867C}">
                  <a14:compatExt spid="_x0000_s34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091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139</xdr:row>
          <xdr:rowOff>19050</xdr:rowOff>
        </xdr:from>
        <xdr:to xmlns:xdr="http://schemas.openxmlformats.org/drawingml/2006/spreadsheetDrawing">
          <xdr:col>15</xdr:col>
          <xdr:colOff>560705</xdr:colOff>
          <xdr:row>139</xdr:row>
          <xdr:rowOff>257810</xdr:rowOff>
        </xdr:to>
        <xdr:sp textlink="">
          <xdr:nvSpPr>
            <xdr:cNvPr id="3460" name="チェック 388" hidden="1">
              <a:extLst>
                <a:ext uri="{63B3BB69-23CF-44E3-9099-C40C66FF867C}">
                  <a14:compatExt spid="_x0000_s34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652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141</xdr:row>
          <xdr:rowOff>19050</xdr:rowOff>
        </xdr:from>
        <xdr:to xmlns:xdr="http://schemas.openxmlformats.org/drawingml/2006/spreadsheetDrawing">
          <xdr:col>6</xdr:col>
          <xdr:colOff>552450</xdr:colOff>
          <xdr:row>141</xdr:row>
          <xdr:rowOff>257810</xdr:rowOff>
        </xdr:to>
        <xdr:sp textlink="">
          <xdr:nvSpPr>
            <xdr:cNvPr id="3461" name="チェック 389" hidden="1">
              <a:extLst>
                <a:ext uri="{63B3BB69-23CF-44E3-9099-C40C66FF867C}">
                  <a14:compatExt spid="_x0000_s34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22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142</xdr:row>
          <xdr:rowOff>29210</xdr:rowOff>
        </xdr:from>
        <xdr:to xmlns:xdr="http://schemas.openxmlformats.org/drawingml/2006/spreadsheetDrawing">
          <xdr:col>6</xdr:col>
          <xdr:colOff>552450</xdr:colOff>
          <xdr:row>142</xdr:row>
          <xdr:rowOff>266700</xdr:rowOff>
        </xdr:to>
        <xdr:sp textlink="">
          <xdr:nvSpPr>
            <xdr:cNvPr id="3462" name="チェック 390" hidden="1">
              <a:extLst>
                <a:ext uri="{63B3BB69-23CF-44E3-9099-C40C66FF867C}">
                  <a14:compatExt spid="_x0000_s34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51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143</xdr:row>
          <xdr:rowOff>29210</xdr:rowOff>
        </xdr:from>
        <xdr:to xmlns:xdr="http://schemas.openxmlformats.org/drawingml/2006/spreadsheetDrawing">
          <xdr:col>6</xdr:col>
          <xdr:colOff>552450</xdr:colOff>
          <xdr:row>143</xdr:row>
          <xdr:rowOff>266700</xdr:rowOff>
        </xdr:to>
        <xdr:sp textlink="">
          <xdr:nvSpPr>
            <xdr:cNvPr id="3463" name="チェック 391" hidden="1">
              <a:extLst>
                <a:ext uri="{63B3BB69-23CF-44E3-9099-C40C66FF867C}">
                  <a14:compatExt spid="_x0000_s34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80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143</xdr:row>
          <xdr:rowOff>29210</xdr:rowOff>
        </xdr:from>
        <xdr:to xmlns:xdr="http://schemas.openxmlformats.org/drawingml/2006/spreadsheetDrawing">
          <xdr:col>9</xdr:col>
          <xdr:colOff>560705</xdr:colOff>
          <xdr:row>143</xdr:row>
          <xdr:rowOff>266700</xdr:rowOff>
        </xdr:to>
        <xdr:sp textlink="">
          <xdr:nvSpPr>
            <xdr:cNvPr id="3464" name="チェック 392" hidden="1">
              <a:extLst>
                <a:ext uri="{63B3BB69-23CF-44E3-9099-C40C66FF867C}">
                  <a14:compatExt spid="_x0000_s34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0805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143</xdr:row>
          <xdr:rowOff>19050</xdr:rowOff>
        </xdr:from>
        <xdr:to xmlns:xdr="http://schemas.openxmlformats.org/drawingml/2006/spreadsheetDrawing">
          <xdr:col>12</xdr:col>
          <xdr:colOff>560705</xdr:colOff>
          <xdr:row>143</xdr:row>
          <xdr:rowOff>257810</xdr:rowOff>
        </xdr:to>
        <xdr:sp textlink="">
          <xdr:nvSpPr>
            <xdr:cNvPr id="3465" name="チェック 393" hidden="1">
              <a:extLst>
                <a:ext uri="{63B3BB69-23CF-44E3-9099-C40C66FF867C}">
                  <a14:compatExt spid="_x0000_s34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0795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143</xdr:row>
          <xdr:rowOff>29210</xdr:rowOff>
        </xdr:from>
        <xdr:to xmlns:xdr="http://schemas.openxmlformats.org/drawingml/2006/spreadsheetDrawing">
          <xdr:col>15</xdr:col>
          <xdr:colOff>560705</xdr:colOff>
          <xdr:row>143</xdr:row>
          <xdr:rowOff>266700</xdr:rowOff>
        </xdr:to>
        <xdr:sp textlink="">
          <xdr:nvSpPr>
            <xdr:cNvPr id="3466" name="チェック 394" hidden="1">
              <a:extLst>
                <a:ext uri="{63B3BB69-23CF-44E3-9099-C40C66FF867C}">
                  <a14:compatExt spid="_x0000_s34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0805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143</xdr:row>
          <xdr:rowOff>29210</xdr:rowOff>
        </xdr:from>
        <xdr:to xmlns:xdr="http://schemas.openxmlformats.org/drawingml/2006/spreadsheetDrawing">
          <xdr:col>18</xdr:col>
          <xdr:colOff>561975</xdr:colOff>
          <xdr:row>143</xdr:row>
          <xdr:rowOff>266700</xdr:rowOff>
        </xdr:to>
        <xdr:sp textlink="">
          <xdr:nvSpPr>
            <xdr:cNvPr id="3467" name="チェック 395" hidden="1">
              <a:extLst>
                <a:ext uri="{63B3BB69-23CF-44E3-9099-C40C66FF867C}">
                  <a14:compatExt spid="_x0000_s34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0805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145</xdr:row>
          <xdr:rowOff>29210</xdr:rowOff>
        </xdr:from>
        <xdr:to xmlns:xdr="http://schemas.openxmlformats.org/drawingml/2006/spreadsheetDrawing">
          <xdr:col>6</xdr:col>
          <xdr:colOff>552450</xdr:colOff>
          <xdr:row>145</xdr:row>
          <xdr:rowOff>266700</xdr:rowOff>
        </xdr:to>
        <xdr:sp textlink="">
          <xdr:nvSpPr>
            <xdr:cNvPr id="3468" name="チェック 396" hidden="1">
              <a:extLst>
                <a:ext uri="{63B3BB69-23CF-44E3-9099-C40C66FF867C}">
                  <a14:compatExt spid="_x0000_s34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37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146</xdr:row>
          <xdr:rowOff>19050</xdr:rowOff>
        </xdr:from>
        <xdr:to xmlns:xdr="http://schemas.openxmlformats.org/drawingml/2006/spreadsheetDrawing">
          <xdr:col>6</xdr:col>
          <xdr:colOff>552450</xdr:colOff>
          <xdr:row>146</xdr:row>
          <xdr:rowOff>257810</xdr:rowOff>
        </xdr:to>
        <xdr:sp textlink="">
          <xdr:nvSpPr>
            <xdr:cNvPr id="3469" name="チェック 397" hidden="1">
              <a:extLst>
                <a:ext uri="{63B3BB69-23CF-44E3-9099-C40C66FF867C}">
                  <a14:compatExt spid="_x0000_s34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65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147</xdr:row>
          <xdr:rowOff>19050</xdr:rowOff>
        </xdr:from>
        <xdr:to xmlns:xdr="http://schemas.openxmlformats.org/drawingml/2006/spreadsheetDrawing">
          <xdr:col>6</xdr:col>
          <xdr:colOff>552450</xdr:colOff>
          <xdr:row>147</xdr:row>
          <xdr:rowOff>257810</xdr:rowOff>
        </xdr:to>
        <xdr:sp textlink="">
          <xdr:nvSpPr>
            <xdr:cNvPr id="3470" name="チェック 398" hidden="1">
              <a:extLst>
                <a:ext uri="{63B3BB69-23CF-44E3-9099-C40C66FF867C}">
                  <a14:compatExt spid="_x0000_s34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93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145</xdr:row>
          <xdr:rowOff>29210</xdr:rowOff>
        </xdr:from>
        <xdr:to xmlns:xdr="http://schemas.openxmlformats.org/drawingml/2006/spreadsheetDrawing">
          <xdr:col>9</xdr:col>
          <xdr:colOff>560705</xdr:colOff>
          <xdr:row>145</xdr:row>
          <xdr:rowOff>266700</xdr:rowOff>
        </xdr:to>
        <xdr:sp textlink="">
          <xdr:nvSpPr>
            <xdr:cNvPr id="3471" name="チェック 399" hidden="1">
              <a:extLst>
                <a:ext uri="{63B3BB69-23CF-44E3-9099-C40C66FF867C}">
                  <a14:compatExt spid="_x0000_s34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37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146</xdr:row>
          <xdr:rowOff>19050</xdr:rowOff>
        </xdr:from>
        <xdr:to xmlns:xdr="http://schemas.openxmlformats.org/drawingml/2006/spreadsheetDrawing">
          <xdr:col>9</xdr:col>
          <xdr:colOff>560705</xdr:colOff>
          <xdr:row>146</xdr:row>
          <xdr:rowOff>257810</xdr:rowOff>
        </xdr:to>
        <xdr:sp textlink="">
          <xdr:nvSpPr>
            <xdr:cNvPr id="3472" name="チェック 400" hidden="1">
              <a:extLst>
                <a:ext uri="{63B3BB69-23CF-44E3-9099-C40C66FF867C}">
                  <a14:compatExt spid="_x0000_s34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652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147</xdr:row>
          <xdr:rowOff>19050</xdr:rowOff>
        </xdr:from>
        <xdr:to xmlns:xdr="http://schemas.openxmlformats.org/drawingml/2006/spreadsheetDrawing">
          <xdr:col>9</xdr:col>
          <xdr:colOff>560705</xdr:colOff>
          <xdr:row>147</xdr:row>
          <xdr:rowOff>257810</xdr:rowOff>
        </xdr:to>
        <xdr:sp textlink="">
          <xdr:nvSpPr>
            <xdr:cNvPr id="3473" name="チェック 401" hidden="1">
              <a:extLst>
                <a:ext uri="{63B3BB69-23CF-44E3-9099-C40C66FF867C}">
                  <a14:compatExt spid="_x0000_s34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93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145</xdr:row>
          <xdr:rowOff>38100</xdr:rowOff>
        </xdr:from>
        <xdr:to xmlns:xdr="http://schemas.openxmlformats.org/drawingml/2006/spreadsheetDrawing">
          <xdr:col>12</xdr:col>
          <xdr:colOff>560705</xdr:colOff>
          <xdr:row>145</xdr:row>
          <xdr:rowOff>276860</xdr:rowOff>
        </xdr:to>
        <xdr:sp textlink="">
          <xdr:nvSpPr>
            <xdr:cNvPr id="3474" name="チェック 402" hidden="1">
              <a:extLst>
                <a:ext uri="{63B3BB69-23CF-44E3-9099-C40C66FF867C}">
                  <a14:compatExt spid="_x0000_s34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386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146</xdr:row>
          <xdr:rowOff>29210</xdr:rowOff>
        </xdr:from>
        <xdr:to xmlns:xdr="http://schemas.openxmlformats.org/drawingml/2006/spreadsheetDrawing">
          <xdr:col>12</xdr:col>
          <xdr:colOff>560705</xdr:colOff>
          <xdr:row>146</xdr:row>
          <xdr:rowOff>266700</xdr:rowOff>
        </xdr:to>
        <xdr:sp textlink="">
          <xdr:nvSpPr>
            <xdr:cNvPr id="3475" name="チェック 403" hidden="1">
              <a:extLst>
                <a:ext uri="{63B3BB69-23CF-44E3-9099-C40C66FF867C}">
                  <a14:compatExt spid="_x0000_s34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66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145</xdr:row>
          <xdr:rowOff>29210</xdr:rowOff>
        </xdr:from>
        <xdr:to xmlns:xdr="http://schemas.openxmlformats.org/drawingml/2006/spreadsheetDrawing">
          <xdr:col>15</xdr:col>
          <xdr:colOff>560705</xdr:colOff>
          <xdr:row>145</xdr:row>
          <xdr:rowOff>266700</xdr:rowOff>
        </xdr:to>
        <xdr:sp textlink="">
          <xdr:nvSpPr>
            <xdr:cNvPr id="3476" name="チェック 404" hidden="1">
              <a:extLst>
                <a:ext uri="{63B3BB69-23CF-44E3-9099-C40C66FF867C}">
                  <a14:compatExt spid="_x0000_s34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377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146</xdr:row>
          <xdr:rowOff>19050</xdr:rowOff>
        </xdr:from>
        <xdr:to xmlns:xdr="http://schemas.openxmlformats.org/drawingml/2006/spreadsheetDrawing">
          <xdr:col>15</xdr:col>
          <xdr:colOff>560705</xdr:colOff>
          <xdr:row>146</xdr:row>
          <xdr:rowOff>257810</xdr:rowOff>
        </xdr:to>
        <xdr:sp textlink="">
          <xdr:nvSpPr>
            <xdr:cNvPr id="3477" name="チェック 405" hidden="1">
              <a:extLst>
                <a:ext uri="{63B3BB69-23CF-44E3-9099-C40C66FF867C}">
                  <a14:compatExt spid="_x0000_s34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652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145</xdr:row>
          <xdr:rowOff>29210</xdr:rowOff>
        </xdr:from>
        <xdr:to xmlns:xdr="http://schemas.openxmlformats.org/drawingml/2006/spreadsheetDrawing">
          <xdr:col>18</xdr:col>
          <xdr:colOff>561975</xdr:colOff>
          <xdr:row>145</xdr:row>
          <xdr:rowOff>266700</xdr:rowOff>
        </xdr:to>
        <xdr:sp textlink="">
          <xdr:nvSpPr>
            <xdr:cNvPr id="3478" name="チェック 406" hidden="1">
              <a:extLst>
                <a:ext uri="{63B3BB69-23CF-44E3-9099-C40C66FF867C}">
                  <a14:compatExt spid="_x0000_s34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1377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149</xdr:row>
          <xdr:rowOff>38100</xdr:rowOff>
        </xdr:from>
        <xdr:to xmlns:xdr="http://schemas.openxmlformats.org/drawingml/2006/spreadsheetDrawing">
          <xdr:col>6</xdr:col>
          <xdr:colOff>552450</xdr:colOff>
          <xdr:row>149</xdr:row>
          <xdr:rowOff>276860</xdr:rowOff>
        </xdr:to>
        <xdr:sp textlink="">
          <xdr:nvSpPr>
            <xdr:cNvPr id="3479" name="チェック 407" hidden="1">
              <a:extLst>
                <a:ext uri="{63B3BB69-23CF-44E3-9099-C40C66FF867C}">
                  <a14:compatExt spid="_x0000_s34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529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150</xdr:row>
          <xdr:rowOff>10160</xdr:rowOff>
        </xdr:from>
        <xdr:to xmlns:xdr="http://schemas.openxmlformats.org/drawingml/2006/spreadsheetDrawing">
          <xdr:col>6</xdr:col>
          <xdr:colOff>552450</xdr:colOff>
          <xdr:row>150</xdr:row>
          <xdr:rowOff>247650</xdr:rowOff>
        </xdr:to>
        <xdr:sp textlink="">
          <xdr:nvSpPr>
            <xdr:cNvPr id="3480" name="チェック 408" hidden="1">
              <a:extLst>
                <a:ext uri="{63B3BB69-23CF-44E3-9099-C40C66FF867C}">
                  <a14:compatExt spid="_x0000_s34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786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151</xdr:row>
          <xdr:rowOff>29210</xdr:rowOff>
        </xdr:from>
        <xdr:to xmlns:xdr="http://schemas.openxmlformats.org/drawingml/2006/spreadsheetDrawing">
          <xdr:col>6</xdr:col>
          <xdr:colOff>552450</xdr:colOff>
          <xdr:row>151</xdr:row>
          <xdr:rowOff>266700</xdr:rowOff>
        </xdr:to>
        <xdr:sp textlink="">
          <xdr:nvSpPr>
            <xdr:cNvPr id="3481" name="チェック 409" hidden="1">
              <a:extLst>
                <a:ext uri="{63B3BB69-23CF-44E3-9099-C40C66FF867C}">
                  <a14:compatExt spid="_x0000_s3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09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149</xdr:row>
          <xdr:rowOff>38100</xdr:rowOff>
        </xdr:from>
        <xdr:to xmlns:xdr="http://schemas.openxmlformats.org/drawingml/2006/spreadsheetDrawing">
          <xdr:col>9</xdr:col>
          <xdr:colOff>560705</xdr:colOff>
          <xdr:row>149</xdr:row>
          <xdr:rowOff>276860</xdr:rowOff>
        </xdr:to>
        <xdr:sp textlink="">
          <xdr:nvSpPr>
            <xdr:cNvPr id="3482" name="チェック 410" hidden="1">
              <a:extLst>
                <a:ext uri="{63B3BB69-23CF-44E3-9099-C40C66FF867C}">
                  <a14:compatExt spid="_x0000_s3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529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150</xdr:row>
          <xdr:rowOff>29210</xdr:rowOff>
        </xdr:from>
        <xdr:to xmlns:xdr="http://schemas.openxmlformats.org/drawingml/2006/spreadsheetDrawing">
          <xdr:col>9</xdr:col>
          <xdr:colOff>560705</xdr:colOff>
          <xdr:row>150</xdr:row>
          <xdr:rowOff>266700</xdr:rowOff>
        </xdr:to>
        <xdr:sp textlink="">
          <xdr:nvSpPr>
            <xdr:cNvPr id="3483" name="チェック 411" hidden="1">
              <a:extLst>
                <a:ext uri="{63B3BB69-23CF-44E3-9099-C40C66FF867C}">
                  <a14:compatExt spid="_x0000_s3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80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149</xdr:row>
          <xdr:rowOff>29210</xdr:rowOff>
        </xdr:from>
        <xdr:to xmlns:xdr="http://schemas.openxmlformats.org/drawingml/2006/spreadsheetDrawing">
          <xdr:col>12</xdr:col>
          <xdr:colOff>560705</xdr:colOff>
          <xdr:row>149</xdr:row>
          <xdr:rowOff>266700</xdr:rowOff>
        </xdr:to>
        <xdr:sp textlink="">
          <xdr:nvSpPr>
            <xdr:cNvPr id="3484" name="チェック 412" hidden="1">
              <a:extLst>
                <a:ext uri="{63B3BB69-23CF-44E3-9099-C40C66FF867C}">
                  <a14:compatExt spid="_x0000_s34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52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150</xdr:row>
          <xdr:rowOff>19050</xdr:rowOff>
        </xdr:from>
        <xdr:to xmlns:xdr="http://schemas.openxmlformats.org/drawingml/2006/spreadsheetDrawing">
          <xdr:col>12</xdr:col>
          <xdr:colOff>560705</xdr:colOff>
          <xdr:row>150</xdr:row>
          <xdr:rowOff>257810</xdr:rowOff>
        </xdr:to>
        <xdr:sp textlink="">
          <xdr:nvSpPr>
            <xdr:cNvPr id="3485" name="チェック 413" hidden="1">
              <a:extLst>
                <a:ext uri="{63B3BB69-23CF-44E3-9099-C40C66FF867C}">
                  <a14:compatExt spid="_x0000_s3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79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149</xdr:row>
          <xdr:rowOff>29210</xdr:rowOff>
        </xdr:from>
        <xdr:to xmlns:xdr="http://schemas.openxmlformats.org/drawingml/2006/spreadsheetDrawing">
          <xdr:col>15</xdr:col>
          <xdr:colOff>560705</xdr:colOff>
          <xdr:row>149</xdr:row>
          <xdr:rowOff>266700</xdr:rowOff>
        </xdr:to>
        <xdr:sp textlink="">
          <xdr:nvSpPr>
            <xdr:cNvPr id="3486" name="チェック 414" hidden="1">
              <a:extLst>
                <a:ext uri="{63B3BB69-23CF-44E3-9099-C40C66FF867C}">
                  <a14:compatExt spid="_x0000_s3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520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150</xdr:row>
          <xdr:rowOff>19050</xdr:rowOff>
        </xdr:from>
        <xdr:to xmlns:xdr="http://schemas.openxmlformats.org/drawingml/2006/spreadsheetDrawing">
          <xdr:col>15</xdr:col>
          <xdr:colOff>560705</xdr:colOff>
          <xdr:row>150</xdr:row>
          <xdr:rowOff>257810</xdr:rowOff>
        </xdr:to>
        <xdr:sp textlink="">
          <xdr:nvSpPr>
            <xdr:cNvPr id="3487" name="チェック 415" hidden="1">
              <a:extLst>
                <a:ext uri="{63B3BB69-23CF-44E3-9099-C40C66FF867C}">
                  <a14:compatExt spid="_x0000_s3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795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149</xdr:row>
          <xdr:rowOff>29210</xdr:rowOff>
        </xdr:from>
        <xdr:to xmlns:xdr="http://schemas.openxmlformats.org/drawingml/2006/spreadsheetDrawing">
          <xdr:col>18</xdr:col>
          <xdr:colOff>561975</xdr:colOff>
          <xdr:row>149</xdr:row>
          <xdr:rowOff>266700</xdr:rowOff>
        </xdr:to>
        <xdr:sp textlink="">
          <xdr:nvSpPr>
            <xdr:cNvPr id="3488" name="チェック 416" hidden="1">
              <a:extLst>
                <a:ext uri="{63B3BB69-23CF-44E3-9099-C40C66FF867C}">
                  <a14:compatExt spid="_x0000_s3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520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150</xdr:row>
          <xdr:rowOff>29210</xdr:rowOff>
        </xdr:from>
        <xdr:to xmlns:xdr="http://schemas.openxmlformats.org/drawingml/2006/spreadsheetDrawing">
          <xdr:col>18</xdr:col>
          <xdr:colOff>561975</xdr:colOff>
          <xdr:row>150</xdr:row>
          <xdr:rowOff>266700</xdr:rowOff>
        </xdr:to>
        <xdr:sp textlink="">
          <xdr:nvSpPr>
            <xdr:cNvPr id="3489" name="チェック 417" hidden="1">
              <a:extLst>
                <a:ext uri="{63B3BB69-23CF-44E3-9099-C40C66FF867C}">
                  <a14:compatExt spid="_x0000_s3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805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152</xdr:row>
          <xdr:rowOff>0</xdr:rowOff>
        </xdr:from>
        <xdr:to xmlns:xdr="http://schemas.openxmlformats.org/drawingml/2006/spreadsheetDrawing">
          <xdr:col>6</xdr:col>
          <xdr:colOff>552450</xdr:colOff>
          <xdr:row>152</xdr:row>
          <xdr:rowOff>238760</xdr:rowOff>
        </xdr:to>
        <xdr:sp textlink="">
          <xdr:nvSpPr>
            <xdr:cNvPr id="3490" name="チェック 418" hidden="1">
              <a:extLst>
                <a:ext uri="{63B3BB69-23CF-44E3-9099-C40C66FF867C}">
                  <a14:compatExt spid="_x0000_s3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3482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153</xdr:row>
          <xdr:rowOff>19050</xdr:rowOff>
        </xdr:from>
        <xdr:to xmlns:xdr="http://schemas.openxmlformats.org/drawingml/2006/spreadsheetDrawing">
          <xdr:col>6</xdr:col>
          <xdr:colOff>552450</xdr:colOff>
          <xdr:row>153</xdr:row>
          <xdr:rowOff>257810</xdr:rowOff>
        </xdr:to>
        <xdr:sp textlink="">
          <xdr:nvSpPr>
            <xdr:cNvPr id="3491" name="チェック 419" hidden="1">
              <a:extLst>
                <a:ext uri="{63B3BB69-23CF-44E3-9099-C40C66FF867C}">
                  <a14:compatExt spid="_x0000_s3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65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154</xdr:row>
          <xdr:rowOff>19050</xdr:rowOff>
        </xdr:from>
        <xdr:to xmlns:xdr="http://schemas.openxmlformats.org/drawingml/2006/spreadsheetDrawing">
          <xdr:col>6</xdr:col>
          <xdr:colOff>552450</xdr:colOff>
          <xdr:row>154</xdr:row>
          <xdr:rowOff>257810</xdr:rowOff>
        </xdr:to>
        <xdr:sp textlink="">
          <xdr:nvSpPr>
            <xdr:cNvPr id="3492" name="チェック 420" hidden="1">
              <a:extLst>
                <a:ext uri="{63B3BB69-23CF-44E3-9099-C40C66FF867C}">
                  <a14:compatExt spid="_x0000_s34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93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155</xdr:row>
          <xdr:rowOff>19050</xdr:rowOff>
        </xdr:from>
        <xdr:to xmlns:xdr="http://schemas.openxmlformats.org/drawingml/2006/spreadsheetDrawing">
          <xdr:col>6</xdr:col>
          <xdr:colOff>552450</xdr:colOff>
          <xdr:row>155</xdr:row>
          <xdr:rowOff>257810</xdr:rowOff>
        </xdr:to>
        <xdr:sp textlink="">
          <xdr:nvSpPr>
            <xdr:cNvPr id="3493" name="チェック 421" hidden="1">
              <a:extLst>
                <a:ext uri="{63B3BB69-23CF-44E3-9099-C40C66FF867C}">
                  <a14:compatExt spid="_x0000_s34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22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156</xdr:row>
          <xdr:rowOff>19050</xdr:rowOff>
        </xdr:from>
        <xdr:to xmlns:xdr="http://schemas.openxmlformats.org/drawingml/2006/spreadsheetDrawing">
          <xdr:col>6</xdr:col>
          <xdr:colOff>552450</xdr:colOff>
          <xdr:row>156</xdr:row>
          <xdr:rowOff>257810</xdr:rowOff>
        </xdr:to>
        <xdr:sp textlink="">
          <xdr:nvSpPr>
            <xdr:cNvPr id="3494" name="チェック 422" hidden="1">
              <a:extLst>
                <a:ext uri="{63B3BB69-23CF-44E3-9099-C40C66FF867C}">
                  <a14:compatExt spid="_x0000_s34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51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152</xdr:row>
          <xdr:rowOff>19050</xdr:rowOff>
        </xdr:from>
        <xdr:to xmlns:xdr="http://schemas.openxmlformats.org/drawingml/2006/spreadsheetDrawing">
          <xdr:col>9</xdr:col>
          <xdr:colOff>560705</xdr:colOff>
          <xdr:row>152</xdr:row>
          <xdr:rowOff>257810</xdr:rowOff>
        </xdr:to>
        <xdr:sp textlink="">
          <xdr:nvSpPr>
            <xdr:cNvPr id="3495" name="チェック 423" hidden="1">
              <a:extLst>
                <a:ext uri="{63B3BB69-23CF-44E3-9099-C40C66FF867C}">
                  <a14:compatExt spid="_x0000_s34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36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153</xdr:row>
          <xdr:rowOff>29210</xdr:rowOff>
        </xdr:from>
        <xdr:to xmlns:xdr="http://schemas.openxmlformats.org/drawingml/2006/spreadsheetDrawing">
          <xdr:col>9</xdr:col>
          <xdr:colOff>560705</xdr:colOff>
          <xdr:row>153</xdr:row>
          <xdr:rowOff>266700</xdr:rowOff>
        </xdr:to>
        <xdr:sp textlink="">
          <xdr:nvSpPr>
            <xdr:cNvPr id="3496" name="チェック 424" hidden="1">
              <a:extLst>
                <a:ext uri="{63B3BB69-23CF-44E3-9099-C40C66FF867C}">
                  <a14:compatExt spid="_x0000_s34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66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154</xdr:row>
          <xdr:rowOff>29210</xdr:rowOff>
        </xdr:from>
        <xdr:to xmlns:xdr="http://schemas.openxmlformats.org/drawingml/2006/spreadsheetDrawing">
          <xdr:col>9</xdr:col>
          <xdr:colOff>560705</xdr:colOff>
          <xdr:row>154</xdr:row>
          <xdr:rowOff>266700</xdr:rowOff>
        </xdr:to>
        <xdr:sp textlink="">
          <xdr:nvSpPr>
            <xdr:cNvPr id="3497" name="チェック 425" hidden="1">
              <a:extLst>
                <a:ext uri="{63B3BB69-23CF-44E3-9099-C40C66FF867C}">
                  <a14:compatExt spid="_x0000_s34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94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155</xdr:row>
          <xdr:rowOff>19050</xdr:rowOff>
        </xdr:from>
        <xdr:to xmlns:xdr="http://schemas.openxmlformats.org/drawingml/2006/spreadsheetDrawing">
          <xdr:col>9</xdr:col>
          <xdr:colOff>560705</xdr:colOff>
          <xdr:row>155</xdr:row>
          <xdr:rowOff>257810</xdr:rowOff>
        </xdr:to>
        <xdr:sp textlink="">
          <xdr:nvSpPr>
            <xdr:cNvPr id="3498" name="チェック 426" hidden="1">
              <a:extLst>
                <a:ext uri="{63B3BB69-23CF-44E3-9099-C40C66FF867C}">
                  <a14:compatExt spid="_x0000_s34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422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152</xdr:row>
          <xdr:rowOff>29210</xdr:rowOff>
        </xdr:from>
        <xdr:to xmlns:xdr="http://schemas.openxmlformats.org/drawingml/2006/spreadsheetDrawing">
          <xdr:col>12</xdr:col>
          <xdr:colOff>560705</xdr:colOff>
          <xdr:row>152</xdr:row>
          <xdr:rowOff>266700</xdr:rowOff>
        </xdr:to>
        <xdr:sp textlink="">
          <xdr:nvSpPr>
            <xdr:cNvPr id="3499" name="チェック 427" hidden="1">
              <a:extLst>
                <a:ext uri="{63B3BB69-23CF-44E3-9099-C40C66FF867C}">
                  <a14:compatExt spid="_x0000_s34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37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153</xdr:row>
          <xdr:rowOff>10160</xdr:rowOff>
        </xdr:from>
        <xdr:to xmlns:xdr="http://schemas.openxmlformats.org/drawingml/2006/spreadsheetDrawing">
          <xdr:col>12</xdr:col>
          <xdr:colOff>560705</xdr:colOff>
          <xdr:row>153</xdr:row>
          <xdr:rowOff>247650</xdr:rowOff>
        </xdr:to>
        <xdr:sp textlink="">
          <xdr:nvSpPr>
            <xdr:cNvPr id="3500" name="チェック 428" hidden="1">
              <a:extLst>
                <a:ext uri="{63B3BB69-23CF-44E3-9099-C40C66FF867C}">
                  <a14:compatExt spid="_x0000_s35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644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154</xdr:row>
          <xdr:rowOff>19050</xdr:rowOff>
        </xdr:from>
        <xdr:to xmlns:xdr="http://schemas.openxmlformats.org/drawingml/2006/spreadsheetDrawing">
          <xdr:col>12</xdr:col>
          <xdr:colOff>560705</xdr:colOff>
          <xdr:row>154</xdr:row>
          <xdr:rowOff>257810</xdr:rowOff>
        </xdr:to>
        <xdr:sp textlink="">
          <xdr:nvSpPr>
            <xdr:cNvPr id="3501" name="チェック 429" hidden="1">
              <a:extLst>
                <a:ext uri="{63B3BB69-23CF-44E3-9099-C40C66FF867C}">
                  <a14:compatExt spid="_x0000_s35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93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154</xdr:row>
          <xdr:rowOff>29210</xdr:rowOff>
        </xdr:from>
        <xdr:to xmlns:xdr="http://schemas.openxmlformats.org/drawingml/2006/spreadsheetDrawing">
          <xdr:col>15</xdr:col>
          <xdr:colOff>560705</xdr:colOff>
          <xdr:row>154</xdr:row>
          <xdr:rowOff>266700</xdr:rowOff>
        </xdr:to>
        <xdr:sp textlink="">
          <xdr:nvSpPr>
            <xdr:cNvPr id="3502" name="チェック 430" hidden="1">
              <a:extLst>
                <a:ext uri="{63B3BB69-23CF-44E3-9099-C40C66FF867C}">
                  <a14:compatExt spid="_x0000_s35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3948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154</xdr:row>
          <xdr:rowOff>29210</xdr:rowOff>
        </xdr:from>
        <xdr:to xmlns:xdr="http://schemas.openxmlformats.org/drawingml/2006/spreadsheetDrawing">
          <xdr:col>18</xdr:col>
          <xdr:colOff>561975</xdr:colOff>
          <xdr:row>154</xdr:row>
          <xdr:rowOff>266700</xdr:rowOff>
        </xdr:to>
        <xdr:sp textlink="">
          <xdr:nvSpPr>
            <xdr:cNvPr id="3503" name="チェック 431" hidden="1">
              <a:extLst>
                <a:ext uri="{63B3BB69-23CF-44E3-9099-C40C66FF867C}">
                  <a14:compatExt spid="_x0000_s35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394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158</xdr:row>
          <xdr:rowOff>29210</xdr:rowOff>
        </xdr:from>
        <xdr:to xmlns:xdr="http://schemas.openxmlformats.org/drawingml/2006/spreadsheetDrawing">
          <xdr:col>6</xdr:col>
          <xdr:colOff>552450</xdr:colOff>
          <xdr:row>158</xdr:row>
          <xdr:rowOff>266700</xdr:rowOff>
        </xdr:to>
        <xdr:sp textlink="">
          <xdr:nvSpPr>
            <xdr:cNvPr id="3504" name="チェック 432" hidden="1">
              <a:extLst>
                <a:ext uri="{63B3BB69-23CF-44E3-9099-C40C66FF867C}">
                  <a14:compatExt spid="_x0000_s3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09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158</xdr:row>
          <xdr:rowOff>29210</xdr:rowOff>
        </xdr:from>
        <xdr:to xmlns:xdr="http://schemas.openxmlformats.org/drawingml/2006/spreadsheetDrawing">
          <xdr:col>9</xdr:col>
          <xdr:colOff>560705</xdr:colOff>
          <xdr:row>158</xdr:row>
          <xdr:rowOff>266700</xdr:rowOff>
        </xdr:to>
        <xdr:sp textlink="">
          <xdr:nvSpPr>
            <xdr:cNvPr id="3505" name="チェック 433" hidden="1">
              <a:extLst>
                <a:ext uri="{63B3BB69-23CF-44E3-9099-C40C66FF867C}">
                  <a14:compatExt spid="_x0000_s3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09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158</xdr:row>
          <xdr:rowOff>29210</xdr:rowOff>
        </xdr:from>
        <xdr:to xmlns:xdr="http://schemas.openxmlformats.org/drawingml/2006/spreadsheetDrawing">
          <xdr:col>12</xdr:col>
          <xdr:colOff>560705</xdr:colOff>
          <xdr:row>158</xdr:row>
          <xdr:rowOff>266700</xdr:rowOff>
        </xdr:to>
        <xdr:sp textlink="">
          <xdr:nvSpPr>
            <xdr:cNvPr id="3506" name="チェック 434" hidden="1">
              <a:extLst>
                <a:ext uri="{63B3BB69-23CF-44E3-9099-C40C66FF867C}">
                  <a14:compatExt spid="_x0000_s3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9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158</xdr:row>
          <xdr:rowOff>19050</xdr:rowOff>
        </xdr:from>
        <xdr:to xmlns:xdr="http://schemas.openxmlformats.org/drawingml/2006/spreadsheetDrawing">
          <xdr:col>15</xdr:col>
          <xdr:colOff>560705</xdr:colOff>
          <xdr:row>158</xdr:row>
          <xdr:rowOff>257810</xdr:rowOff>
        </xdr:to>
        <xdr:sp textlink="">
          <xdr:nvSpPr>
            <xdr:cNvPr id="3507" name="チェック 435" hidden="1">
              <a:extLst>
                <a:ext uri="{63B3BB69-23CF-44E3-9099-C40C66FF867C}">
                  <a14:compatExt spid="_x0000_s3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081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159</xdr:row>
          <xdr:rowOff>29210</xdr:rowOff>
        </xdr:from>
        <xdr:to xmlns:xdr="http://schemas.openxmlformats.org/drawingml/2006/spreadsheetDrawing">
          <xdr:col>6</xdr:col>
          <xdr:colOff>552450</xdr:colOff>
          <xdr:row>159</xdr:row>
          <xdr:rowOff>266700</xdr:rowOff>
        </xdr:to>
        <xdr:sp textlink="">
          <xdr:nvSpPr>
            <xdr:cNvPr id="3508" name="チェック 436" hidden="1">
              <a:extLst>
                <a:ext uri="{63B3BB69-23CF-44E3-9099-C40C66FF867C}">
                  <a14:compatExt spid="_x0000_s3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37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160</xdr:row>
          <xdr:rowOff>29210</xdr:rowOff>
        </xdr:from>
        <xdr:to xmlns:xdr="http://schemas.openxmlformats.org/drawingml/2006/spreadsheetDrawing">
          <xdr:col>6</xdr:col>
          <xdr:colOff>552450</xdr:colOff>
          <xdr:row>160</xdr:row>
          <xdr:rowOff>266700</xdr:rowOff>
        </xdr:to>
        <xdr:sp textlink="">
          <xdr:nvSpPr>
            <xdr:cNvPr id="3509" name="チェック 437" hidden="1">
              <a:extLst>
                <a:ext uri="{63B3BB69-23CF-44E3-9099-C40C66FF867C}">
                  <a14:compatExt spid="_x0000_s3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66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159</xdr:row>
          <xdr:rowOff>29210</xdr:rowOff>
        </xdr:from>
        <xdr:to xmlns:xdr="http://schemas.openxmlformats.org/drawingml/2006/spreadsheetDrawing">
          <xdr:col>9</xdr:col>
          <xdr:colOff>560705</xdr:colOff>
          <xdr:row>159</xdr:row>
          <xdr:rowOff>266700</xdr:rowOff>
        </xdr:to>
        <xdr:sp textlink="">
          <xdr:nvSpPr>
            <xdr:cNvPr id="3510" name="チェック 438" hidden="1">
              <a:extLst>
                <a:ext uri="{63B3BB69-23CF-44E3-9099-C40C66FF867C}">
                  <a14:compatExt spid="_x0000_s3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37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160</xdr:row>
          <xdr:rowOff>10160</xdr:rowOff>
        </xdr:from>
        <xdr:to xmlns:xdr="http://schemas.openxmlformats.org/drawingml/2006/spreadsheetDrawing">
          <xdr:col>9</xdr:col>
          <xdr:colOff>560705</xdr:colOff>
          <xdr:row>160</xdr:row>
          <xdr:rowOff>247650</xdr:rowOff>
        </xdr:to>
        <xdr:sp textlink="">
          <xdr:nvSpPr>
            <xdr:cNvPr id="3511" name="チェック 439" hidden="1">
              <a:extLst>
                <a:ext uri="{63B3BB69-23CF-44E3-9099-C40C66FF867C}">
                  <a14:compatExt spid="_x0000_s3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644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159</xdr:row>
          <xdr:rowOff>19050</xdr:rowOff>
        </xdr:from>
        <xdr:to xmlns:xdr="http://schemas.openxmlformats.org/drawingml/2006/spreadsheetDrawing">
          <xdr:col>12</xdr:col>
          <xdr:colOff>560705</xdr:colOff>
          <xdr:row>159</xdr:row>
          <xdr:rowOff>257810</xdr:rowOff>
        </xdr:to>
        <xdr:sp textlink="">
          <xdr:nvSpPr>
            <xdr:cNvPr id="3512" name="チェック 440" hidden="1">
              <a:extLst>
                <a:ext uri="{63B3BB69-23CF-44E3-9099-C40C66FF867C}">
                  <a14:compatExt spid="_x0000_s3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36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159</xdr:row>
          <xdr:rowOff>19050</xdr:rowOff>
        </xdr:from>
        <xdr:to xmlns:xdr="http://schemas.openxmlformats.org/drawingml/2006/spreadsheetDrawing">
          <xdr:col>15</xdr:col>
          <xdr:colOff>560705</xdr:colOff>
          <xdr:row>159</xdr:row>
          <xdr:rowOff>257810</xdr:rowOff>
        </xdr:to>
        <xdr:sp textlink="">
          <xdr:nvSpPr>
            <xdr:cNvPr id="3513" name="チェック 441" hidden="1">
              <a:extLst>
                <a:ext uri="{63B3BB69-23CF-44E3-9099-C40C66FF867C}">
                  <a14:compatExt spid="_x0000_s3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367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159</xdr:row>
          <xdr:rowOff>29210</xdr:rowOff>
        </xdr:from>
        <xdr:to xmlns:xdr="http://schemas.openxmlformats.org/drawingml/2006/spreadsheetDrawing">
          <xdr:col>18</xdr:col>
          <xdr:colOff>561975</xdr:colOff>
          <xdr:row>159</xdr:row>
          <xdr:rowOff>266700</xdr:rowOff>
        </xdr:to>
        <xdr:sp textlink="">
          <xdr:nvSpPr>
            <xdr:cNvPr id="3514" name="チェック 442" hidden="1">
              <a:extLst>
                <a:ext uri="{63B3BB69-23CF-44E3-9099-C40C66FF867C}">
                  <a14:compatExt spid="_x0000_s3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537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161</xdr:row>
          <xdr:rowOff>29210</xdr:rowOff>
        </xdr:from>
        <xdr:to xmlns:xdr="http://schemas.openxmlformats.org/drawingml/2006/spreadsheetDrawing">
          <xdr:col>6</xdr:col>
          <xdr:colOff>552450</xdr:colOff>
          <xdr:row>161</xdr:row>
          <xdr:rowOff>266700</xdr:rowOff>
        </xdr:to>
        <xdr:sp textlink="">
          <xdr:nvSpPr>
            <xdr:cNvPr id="3515" name="チェック 443" hidden="1">
              <a:extLst>
                <a:ext uri="{63B3BB69-23CF-44E3-9099-C40C66FF867C}">
                  <a14:compatExt spid="_x0000_s3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94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161</xdr:row>
          <xdr:rowOff>38100</xdr:rowOff>
        </xdr:from>
        <xdr:to xmlns:xdr="http://schemas.openxmlformats.org/drawingml/2006/spreadsheetDrawing">
          <xdr:col>9</xdr:col>
          <xdr:colOff>560705</xdr:colOff>
          <xdr:row>161</xdr:row>
          <xdr:rowOff>276860</xdr:rowOff>
        </xdr:to>
        <xdr:sp textlink="">
          <xdr:nvSpPr>
            <xdr:cNvPr id="3516" name="チェック 444" hidden="1">
              <a:extLst>
                <a:ext uri="{63B3BB69-23CF-44E3-9099-C40C66FF867C}">
                  <a14:compatExt spid="_x0000_s3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958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162</xdr:row>
          <xdr:rowOff>19050</xdr:rowOff>
        </xdr:from>
        <xdr:to xmlns:xdr="http://schemas.openxmlformats.org/drawingml/2006/spreadsheetDrawing">
          <xdr:col>6</xdr:col>
          <xdr:colOff>552450</xdr:colOff>
          <xdr:row>162</xdr:row>
          <xdr:rowOff>257810</xdr:rowOff>
        </xdr:to>
        <xdr:sp textlink="">
          <xdr:nvSpPr>
            <xdr:cNvPr id="3517" name="チェック 445" hidden="1">
              <a:extLst>
                <a:ext uri="{63B3BB69-23CF-44E3-9099-C40C66FF867C}">
                  <a14:compatExt spid="_x0000_s3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22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162</xdr:row>
          <xdr:rowOff>29210</xdr:rowOff>
        </xdr:from>
        <xdr:to xmlns:xdr="http://schemas.openxmlformats.org/drawingml/2006/spreadsheetDrawing">
          <xdr:col>9</xdr:col>
          <xdr:colOff>560705</xdr:colOff>
          <xdr:row>162</xdr:row>
          <xdr:rowOff>266700</xdr:rowOff>
        </xdr:to>
        <xdr:sp textlink="">
          <xdr:nvSpPr>
            <xdr:cNvPr id="3518" name="チェック 446" hidden="1">
              <a:extLst>
                <a:ext uri="{63B3BB69-23CF-44E3-9099-C40C66FF867C}">
                  <a14:compatExt spid="_x0000_s3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23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162</xdr:row>
          <xdr:rowOff>29210</xdr:rowOff>
        </xdr:from>
        <xdr:to xmlns:xdr="http://schemas.openxmlformats.org/drawingml/2006/spreadsheetDrawing">
          <xdr:col>12</xdr:col>
          <xdr:colOff>560705</xdr:colOff>
          <xdr:row>162</xdr:row>
          <xdr:rowOff>266700</xdr:rowOff>
        </xdr:to>
        <xdr:sp textlink="">
          <xdr:nvSpPr>
            <xdr:cNvPr id="3519" name="チェック 447" hidden="1">
              <a:extLst>
                <a:ext uri="{63B3BB69-23CF-44E3-9099-C40C66FF867C}">
                  <a14:compatExt spid="_x0000_s3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23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162</xdr:row>
          <xdr:rowOff>29210</xdr:rowOff>
        </xdr:from>
        <xdr:to xmlns:xdr="http://schemas.openxmlformats.org/drawingml/2006/spreadsheetDrawing">
          <xdr:col>15</xdr:col>
          <xdr:colOff>560705</xdr:colOff>
          <xdr:row>162</xdr:row>
          <xdr:rowOff>266700</xdr:rowOff>
        </xdr:to>
        <xdr:sp textlink="">
          <xdr:nvSpPr>
            <xdr:cNvPr id="3520" name="チェック 448" hidden="1">
              <a:extLst>
                <a:ext uri="{63B3BB69-23CF-44E3-9099-C40C66FF867C}">
                  <a14:compatExt spid="_x0000_s3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234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163</xdr:row>
          <xdr:rowOff>19050</xdr:rowOff>
        </xdr:from>
        <xdr:to xmlns:xdr="http://schemas.openxmlformats.org/drawingml/2006/spreadsheetDrawing">
          <xdr:col>6</xdr:col>
          <xdr:colOff>552450</xdr:colOff>
          <xdr:row>163</xdr:row>
          <xdr:rowOff>257810</xdr:rowOff>
        </xdr:to>
        <xdr:sp textlink="">
          <xdr:nvSpPr>
            <xdr:cNvPr id="3521" name="チェック 449" hidden="1">
              <a:extLst>
                <a:ext uri="{63B3BB69-23CF-44E3-9099-C40C66FF867C}">
                  <a14:compatExt spid="_x0000_s3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51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163</xdr:row>
          <xdr:rowOff>29210</xdr:rowOff>
        </xdr:from>
        <xdr:to xmlns:xdr="http://schemas.openxmlformats.org/drawingml/2006/spreadsheetDrawing">
          <xdr:col>9</xdr:col>
          <xdr:colOff>560705</xdr:colOff>
          <xdr:row>163</xdr:row>
          <xdr:rowOff>266700</xdr:rowOff>
        </xdr:to>
        <xdr:sp textlink="">
          <xdr:nvSpPr>
            <xdr:cNvPr id="3522" name="チェック 450" hidden="1">
              <a:extLst>
                <a:ext uri="{63B3BB69-23CF-44E3-9099-C40C66FF867C}">
                  <a14:compatExt spid="_x0000_s3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52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163</xdr:row>
          <xdr:rowOff>29210</xdr:rowOff>
        </xdr:from>
        <xdr:to xmlns:xdr="http://schemas.openxmlformats.org/drawingml/2006/spreadsheetDrawing">
          <xdr:col>12</xdr:col>
          <xdr:colOff>560705</xdr:colOff>
          <xdr:row>163</xdr:row>
          <xdr:rowOff>266700</xdr:rowOff>
        </xdr:to>
        <xdr:sp textlink="">
          <xdr:nvSpPr>
            <xdr:cNvPr id="3523" name="チェック 451" hidden="1">
              <a:extLst>
                <a:ext uri="{63B3BB69-23CF-44E3-9099-C40C66FF867C}">
                  <a14:compatExt spid="_x0000_s3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52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163</xdr:row>
          <xdr:rowOff>19050</xdr:rowOff>
        </xdr:from>
        <xdr:to xmlns:xdr="http://schemas.openxmlformats.org/drawingml/2006/spreadsheetDrawing">
          <xdr:col>15</xdr:col>
          <xdr:colOff>560705</xdr:colOff>
          <xdr:row>163</xdr:row>
          <xdr:rowOff>257810</xdr:rowOff>
        </xdr:to>
        <xdr:sp textlink="">
          <xdr:nvSpPr>
            <xdr:cNvPr id="3524" name="チェック 452" hidden="1">
              <a:extLst>
                <a:ext uri="{63B3BB69-23CF-44E3-9099-C40C66FF867C}">
                  <a14:compatExt spid="_x0000_s3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510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163</xdr:row>
          <xdr:rowOff>19050</xdr:rowOff>
        </xdr:from>
        <xdr:to xmlns:xdr="http://schemas.openxmlformats.org/drawingml/2006/spreadsheetDrawing">
          <xdr:col>18</xdr:col>
          <xdr:colOff>561975</xdr:colOff>
          <xdr:row>163</xdr:row>
          <xdr:rowOff>257810</xdr:rowOff>
        </xdr:to>
        <xdr:sp textlink="">
          <xdr:nvSpPr>
            <xdr:cNvPr id="3525" name="チェック 453" hidden="1">
              <a:extLst>
                <a:ext uri="{63B3BB69-23CF-44E3-9099-C40C66FF867C}">
                  <a14:compatExt spid="_x0000_s3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51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164</xdr:row>
          <xdr:rowOff>19050</xdr:rowOff>
        </xdr:from>
        <xdr:to xmlns:xdr="http://schemas.openxmlformats.org/drawingml/2006/spreadsheetDrawing">
          <xdr:col>6</xdr:col>
          <xdr:colOff>552450</xdr:colOff>
          <xdr:row>164</xdr:row>
          <xdr:rowOff>257810</xdr:rowOff>
        </xdr:to>
        <xdr:sp textlink="">
          <xdr:nvSpPr>
            <xdr:cNvPr id="3526" name="チェック 454" hidden="1">
              <a:extLst>
                <a:ext uri="{63B3BB69-23CF-44E3-9099-C40C66FF867C}">
                  <a14:compatExt spid="_x0000_s3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79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165</xdr:row>
          <xdr:rowOff>29210</xdr:rowOff>
        </xdr:from>
        <xdr:to xmlns:xdr="http://schemas.openxmlformats.org/drawingml/2006/spreadsheetDrawing">
          <xdr:col>6</xdr:col>
          <xdr:colOff>552450</xdr:colOff>
          <xdr:row>165</xdr:row>
          <xdr:rowOff>266700</xdr:rowOff>
        </xdr:to>
        <xdr:sp textlink="">
          <xdr:nvSpPr>
            <xdr:cNvPr id="3527" name="チェック 455" hidden="1">
              <a:extLst>
                <a:ext uri="{63B3BB69-23CF-44E3-9099-C40C66FF867C}">
                  <a14:compatExt spid="_x0000_s3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09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164</xdr:row>
          <xdr:rowOff>29210</xdr:rowOff>
        </xdr:from>
        <xdr:to xmlns:xdr="http://schemas.openxmlformats.org/drawingml/2006/spreadsheetDrawing">
          <xdr:col>9</xdr:col>
          <xdr:colOff>560705</xdr:colOff>
          <xdr:row>164</xdr:row>
          <xdr:rowOff>266700</xdr:rowOff>
        </xdr:to>
        <xdr:sp textlink="">
          <xdr:nvSpPr>
            <xdr:cNvPr id="3528" name="チェック 456" hidden="1">
              <a:extLst>
                <a:ext uri="{63B3BB69-23CF-44E3-9099-C40C66FF867C}">
                  <a14:compatExt spid="_x0000_s3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80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165</xdr:row>
          <xdr:rowOff>29210</xdr:rowOff>
        </xdr:from>
        <xdr:to xmlns:xdr="http://schemas.openxmlformats.org/drawingml/2006/spreadsheetDrawing">
          <xdr:col>9</xdr:col>
          <xdr:colOff>560705</xdr:colOff>
          <xdr:row>165</xdr:row>
          <xdr:rowOff>266700</xdr:rowOff>
        </xdr:to>
        <xdr:sp textlink="">
          <xdr:nvSpPr>
            <xdr:cNvPr id="3529" name="チェック 457" hidden="1">
              <a:extLst>
                <a:ext uri="{63B3BB69-23CF-44E3-9099-C40C66FF867C}">
                  <a14:compatExt spid="_x0000_s3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09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164</xdr:row>
          <xdr:rowOff>19050</xdr:rowOff>
        </xdr:from>
        <xdr:to xmlns:xdr="http://schemas.openxmlformats.org/drawingml/2006/spreadsheetDrawing">
          <xdr:col>12</xdr:col>
          <xdr:colOff>560705</xdr:colOff>
          <xdr:row>164</xdr:row>
          <xdr:rowOff>257810</xdr:rowOff>
        </xdr:to>
        <xdr:sp textlink="">
          <xdr:nvSpPr>
            <xdr:cNvPr id="3530" name="チェック 458" hidden="1">
              <a:extLst>
                <a:ext uri="{63B3BB69-23CF-44E3-9099-C40C66FF867C}">
                  <a14:compatExt spid="_x0000_s3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796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164</xdr:row>
          <xdr:rowOff>29210</xdr:rowOff>
        </xdr:from>
        <xdr:to xmlns:xdr="http://schemas.openxmlformats.org/drawingml/2006/spreadsheetDrawing">
          <xdr:col>15</xdr:col>
          <xdr:colOff>560705</xdr:colOff>
          <xdr:row>164</xdr:row>
          <xdr:rowOff>266700</xdr:rowOff>
        </xdr:to>
        <xdr:sp textlink="">
          <xdr:nvSpPr>
            <xdr:cNvPr id="3531" name="チェック 459" hidden="1">
              <a:extLst>
                <a:ext uri="{63B3BB69-23CF-44E3-9099-C40C66FF867C}">
                  <a14:compatExt spid="_x0000_s3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806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164</xdr:row>
          <xdr:rowOff>19050</xdr:rowOff>
        </xdr:from>
        <xdr:to xmlns:xdr="http://schemas.openxmlformats.org/drawingml/2006/spreadsheetDrawing">
          <xdr:col>18</xdr:col>
          <xdr:colOff>561975</xdr:colOff>
          <xdr:row>164</xdr:row>
          <xdr:rowOff>257810</xdr:rowOff>
        </xdr:to>
        <xdr:sp textlink="">
          <xdr:nvSpPr>
            <xdr:cNvPr id="3532" name="チェック 460" hidden="1">
              <a:extLst>
                <a:ext uri="{63B3BB69-23CF-44E3-9099-C40C66FF867C}">
                  <a14:compatExt spid="_x0000_s3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79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166</xdr:row>
          <xdr:rowOff>19050</xdr:rowOff>
        </xdr:from>
        <xdr:to xmlns:xdr="http://schemas.openxmlformats.org/drawingml/2006/spreadsheetDrawing">
          <xdr:col>6</xdr:col>
          <xdr:colOff>552450</xdr:colOff>
          <xdr:row>166</xdr:row>
          <xdr:rowOff>257810</xdr:rowOff>
        </xdr:to>
        <xdr:sp textlink="">
          <xdr:nvSpPr>
            <xdr:cNvPr id="3533" name="チェック 461" hidden="1">
              <a:extLst>
                <a:ext uri="{63B3BB69-23CF-44E3-9099-C40C66FF867C}">
                  <a14:compatExt spid="_x0000_s3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36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167</xdr:row>
          <xdr:rowOff>19050</xdr:rowOff>
        </xdr:from>
        <xdr:to xmlns:xdr="http://schemas.openxmlformats.org/drawingml/2006/spreadsheetDrawing">
          <xdr:col>6</xdr:col>
          <xdr:colOff>552450</xdr:colOff>
          <xdr:row>167</xdr:row>
          <xdr:rowOff>257810</xdr:rowOff>
        </xdr:to>
        <xdr:sp textlink="">
          <xdr:nvSpPr>
            <xdr:cNvPr id="3534" name="チェック 462" hidden="1">
              <a:extLst>
                <a:ext uri="{63B3BB69-23CF-44E3-9099-C40C66FF867C}">
                  <a14:compatExt spid="_x0000_s3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65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166</xdr:row>
          <xdr:rowOff>19050</xdr:rowOff>
        </xdr:from>
        <xdr:to xmlns:xdr="http://schemas.openxmlformats.org/drawingml/2006/spreadsheetDrawing">
          <xdr:col>9</xdr:col>
          <xdr:colOff>560705</xdr:colOff>
          <xdr:row>166</xdr:row>
          <xdr:rowOff>257810</xdr:rowOff>
        </xdr:to>
        <xdr:sp textlink="">
          <xdr:nvSpPr>
            <xdr:cNvPr id="3535" name="チェック 463" hidden="1">
              <a:extLst>
                <a:ext uri="{63B3BB69-23CF-44E3-9099-C40C66FF867C}">
                  <a14:compatExt spid="_x0000_s3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36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167</xdr:row>
          <xdr:rowOff>19050</xdr:rowOff>
        </xdr:from>
        <xdr:to xmlns:xdr="http://schemas.openxmlformats.org/drawingml/2006/spreadsheetDrawing">
          <xdr:col>9</xdr:col>
          <xdr:colOff>560705</xdr:colOff>
          <xdr:row>167</xdr:row>
          <xdr:rowOff>257810</xdr:rowOff>
        </xdr:to>
        <xdr:sp textlink="">
          <xdr:nvSpPr>
            <xdr:cNvPr id="3536" name="チェック 464" hidden="1">
              <a:extLst>
                <a:ext uri="{63B3BB69-23CF-44E3-9099-C40C66FF867C}">
                  <a14:compatExt spid="_x0000_s3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65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166</xdr:row>
          <xdr:rowOff>19050</xdr:rowOff>
        </xdr:from>
        <xdr:to xmlns:xdr="http://schemas.openxmlformats.org/drawingml/2006/spreadsheetDrawing">
          <xdr:col>12</xdr:col>
          <xdr:colOff>560705</xdr:colOff>
          <xdr:row>166</xdr:row>
          <xdr:rowOff>257810</xdr:rowOff>
        </xdr:to>
        <xdr:sp textlink="">
          <xdr:nvSpPr>
            <xdr:cNvPr id="3537" name="チェック 465" hidden="1">
              <a:extLst>
                <a:ext uri="{63B3BB69-23CF-44E3-9099-C40C66FF867C}">
                  <a14:compatExt spid="_x0000_s3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367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167</xdr:row>
          <xdr:rowOff>10160</xdr:rowOff>
        </xdr:from>
        <xdr:to xmlns:xdr="http://schemas.openxmlformats.org/drawingml/2006/spreadsheetDrawing">
          <xdr:col>12</xdr:col>
          <xdr:colOff>560705</xdr:colOff>
          <xdr:row>167</xdr:row>
          <xdr:rowOff>247650</xdr:rowOff>
        </xdr:to>
        <xdr:sp textlink="">
          <xdr:nvSpPr>
            <xdr:cNvPr id="3538" name="チェック 466" hidden="1">
              <a:extLst>
                <a:ext uri="{63B3BB69-23CF-44E3-9099-C40C66FF867C}">
                  <a14:compatExt spid="_x0000_s3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644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169</xdr:row>
          <xdr:rowOff>19050</xdr:rowOff>
        </xdr:from>
        <xdr:to xmlns:xdr="http://schemas.openxmlformats.org/drawingml/2006/spreadsheetDrawing">
          <xdr:col>6</xdr:col>
          <xdr:colOff>561975</xdr:colOff>
          <xdr:row>169</xdr:row>
          <xdr:rowOff>257810</xdr:rowOff>
        </xdr:to>
        <xdr:sp textlink="">
          <xdr:nvSpPr>
            <xdr:cNvPr id="3539" name="チェック 467" hidden="1">
              <a:extLst>
                <a:ext uri="{63B3BB69-23CF-44E3-9099-C40C66FF867C}">
                  <a14:compatExt spid="_x0000_s3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22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170</xdr:row>
          <xdr:rowOff>29210</xdr:rowOff>
        </xdr:from>
        <xdr:to xmlns:xdr="http://schemas.openxmlformats.org/drawingml/2006/spreadsheetDrawing">
          <xdr:col>6</xdr:col>
          <xdr:colOff>561975</xdr:colOff>
          <xdr:row>170</xdr:row>
          <xdr:rowOff>266700</xdr:rowOff>
        </xdr:to>
        <xdr:sp textlink="">
          <xdr:nvSpPr>
            <xdr:cNvPr id="3540" name="チェック 468" hidden="1">
              <a:extLst>
                <a:ext uri="{63B3BB69-23CF-44E3-9099-C40C66FF867C}">
                  <a14:compatExt spid="_x0000_s35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52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171</xdr:row>
          <xdr:rowOff>19050</xdr:rowOff>
        </xdr:from>
        <xdr:to xmlns:xdr="http://schemas.openxmlformats.org/drawingml/2006/spreadsheetDrawing">
          <xdr:col>6</xdr:col>
          <xdr:colOff>561975</xdr:colOff>
          <xdr:row>171</xdr:row>
          <xdr:rowOff>257810</xdr:rowOff>
        </xdr:to>
        <xdr:sp textlink="">
          <xdr:nvSpPr>
            <xdr:cNvPr id="3541" name="チェック 469" hidden="1">
              <a:extLst>
                <a:ext uri="{63B3BB69-23CF-44E3-9099-C40C66FF867C}">
                  <a14:compatExt spid="_x0000_s35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79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172</xdr:row>
          <xdr:rowOff>10160</xdr:rowOff>
        </xdr:from>
        <xdr:to xmlns:xdr="http://schemas.openxmlformats.org/drawingml/2006/spreadsheetDrawing">
          <xdr:col>6</xdr:col>
          <xdr:colOff>561975</xdr:colOff>
          <xdr:row>172</xdr:row>
          <xdr:rowOff>247650</xdr:rowOff>
        </xdr:to>
        <xdr:sp textlink="">
          <xdr:nvSpPr>
            <xdr:cNvPr id="3542" name="チェック 470" hidden="1">
              <a:extLst>
                <a:ext uri="{63B3BB69-23CF-44E3-9099-C40C66FF867C}">
                  <a14:compatExt spid="_x0000_s35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073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173</xdr:row>
          <xdr:rowOff>10160</xdr:rowOff>
        </xdr:from>
        <xdr:to xmlns:xdr="http://schemas.openxmlformats.org/drawingml/2006/spreadsheetDrawing">
          <xdr:col>6</xdr:col>
          <xdr:colOff>561975</xdr:colOff>
          <xdr:row>173</xdr:row>
          <xdr:rowOff>247650</xdr:rowOff>
        </xdr:to>
        <xdr:sp textlink="">
          <xdr:nvSpPr>
            <xdr:cNvPr id="3543" name="チェック 471" hidden="1">
              <a:extLst>
                <a:ext uri="{63B3BB69-23CF-44E3-9099-C40C66FF867C}">
                  <a14:compatExt spid="_x0000_s35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359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170</xdr:row>
          <xdr:rowOff>29210</xdr:rowOff>
        </xdr:from>
        <xdr:to xmlns:xdr="http://schemas.openxmlformats.org/drawingml/2006/spreadsheetDrawing">
          <xdr:col>9</xdr:col>
          <xdr:colOff>560705</xdr:colOff>
          <xdr:row>170</xdr:row>
          <xdr:rowOff>266700</xdr:rowOff>
        </xdr:to>
        <xdr:sp textlink="">
          <xdr:nvSpPr>
            <xdr:cNvPr id="3544" name="チェック 472" hidden="1">
              <a:extLst>
                <a:ext uri="{63B3BB69-23CF-44E3-9099-C40C66FF867C}">
                  <a14:compatExt spid="_x0000_s35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52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171</xdr:row>
          <xdr:rowOff>29210</xdr:rowOff>
        </xdr:from>
        <xdr:to xmlns:xdr="http://schemas.openxmlformats.org/drawingml/2006/spreadsheetDrawing">
          <xdr:col>9</xdr:col>
          <xdr:colOff>560705</xdr:colOff>
          <xdr:row>171</xdr:row>
          <xdr:rowOff>266700</xdr:rowOff>
        </xdr:to>
        <xdr:sp textlink="">
          <xdr:nvSpPr>
            <xdr:cNvPr id="3545" name="チェック 473" hidden="1">
              <a:extLst>
                <a:ext uri="{63B3BB69-23CF-44E3-9099-C40C66FF867C}">
                  <a14:compatExt spid="_x0000_s35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80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172</xdr:row>
          <xdr:rowOff>29210</xdr:rowOff>
        </xdr:from>
        <xdr:to xmlns:xdr="http://schemas.openxmlformats.org/drawingml/2006/spreadsheetDrawing">
          <xdr:col>9</xdr:col>
          <xdr:colOff>560705</xdr:colOff>
          <xdr:row>172</xdr:row>
          <xdr:rowOff>266700</xdr:rowOff>
        </xdr:to>
        <xdr:sp textlink="">
          <xdr:nvSpPr>
            <xdr:cNvPr id="3546" name="チェック 474" hidden="1">
              <a:extLst>
                <a:ext uri="{63B3BB69-23CF-44E3-9099-C40C66FF867C}">
                  <a14:compatExt spid="_x0000_s35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909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170</xdr:row>
          <xdr:rowOff>38100</xdr:rowOff>
        </xdr:from>
        <xdr:to xmlns:xdr="http://schemas.openxmlformats.org/drawingml/2006/spreadsheetDrawing">
          <xdr:col>12</xdr:col>
          <xdr:colOff>560705</xdr:colOff>
          <xdr:row>170</xdr:row>
          <xdr:rowOff>276860</xdr:rowOff>
        </xdr:to>
        <xdr:sp textlink="">
          <xdr:nvSpPr>
            <xdr:cNvPr id="3547" name="チェック 475" hidden="1">
              <a:extLst>
                <a:ext uri="{63B3BB69-23CF-44E3-9099-C40C66FF867C}">
                  <a14:compatExt spid="_x0000_s35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8529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170</xdr:row>
          <xdr:rowOff>29210</xdr:rowOff>
        </xdr:from>
        <xdr:to xmlns:xdr="http://schemas.openxmlformats.org/drawingml/2006/spreadsheetDrawing">
          <xdr:col>15</xdr:col>
          <xdr:colOff>560705</xdr:colOff>
          <xdr:row>170</xdr:row>
          <xdr:rowOff>266700</xdr:rowOff>
        </xdr:to>
        <xdr:sp textlink="">
          <xdr:nvSpPr>
            <xdr:cNvPr id="3548" name="チェック 476" hidden="1">
              <a:extLst>
                <a:ext uri="{63B3BB69-23CF-44E3-9099-C40C66FF867C}">
                  <a14:compatExt spid="_x0000_s35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8520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176</xdr:row>
          <xdr:rowOff>29210</xdr:rowOff>
        </xdr:from>
        <xdr:to xmlns:xdr="http://schemas.openxmlformats.org/drawingml/2006/spreadsheetDrawing">
          <xdr:col>6</xdr:col>
          <xdr:colOff>561975</xdr:colOff>
          <xdr:row>176</xdr:row>
          <xdr:rowOff>266700</xdr:rowOff>
        </xdr:to>
        <xdr:sp textlink="">
          <xdr:nvSpPr>
            <xdr:cNvPr id="3549" name="チェック 477" hidden="1">
              <a:extLst>
                <a:ext uri="{63B3BB69-23CF-44E3-9099-C40C66FF867C}">
                  <a14:compatExt spid="_x0000_s35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23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177</xdr:row>
          <xdr:rowOff>38100</xdr:rowOff>
        </xdr:from>
        <xdr:to xmlns:xdr="http://schemas.openxmlformats.org/drawingml/2006/spreadsheetDrawing">
          <xdr:col>6</xdr:col>
          <xdr:colOff>561975</xdr:colOff>
          <xdr:row>177</xdr:row>
          <xdr:rowOff>276860</xdr:rowOff>
        </xdr:to>
        <xdr:sp textlink="">
          <xdr:nvSpPr>
            <xdr:cNvPr id="3550" name="チェック 478" hidden="1">
              <a:extLst>
                <a:ext uri="{63B3BB69-23CF-44E3-9099-C40C66FF867C}">
                  <a14:compatExt spid="_x0000_s35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530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176</xdr:row>
          <xdr:rowOff>29210</xdr:rowOff>
        </xdr:from>
        <xdr:to xmlns:xdr="http://schemas.openxmlformats.org/drawingml/2006/spreadsheetDrawing">
          <xdr:col>9</xdr:col>
          <xdr:colOff>560705</xdr:colOff>
          <xdr:row>176</xdr:row>
          <xdr:rowOff>266700</xdr:rowOff>
        </xdr:to>
        <xdr:sp textlink="">
          <xdr:nvSpPr>
            <xdr:cNvPr id="3551" name="チェック 479" hidden="1">
              <a:extLst>
                <a:ext uri="{63B3BB69-23CF-44E3-9099-C40C66FF867C}">
                  <a14:compatExt spid="_x0000_s35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023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176</xdr:row>
          <xdr:rowOff>38100</xdr:rowOff>
        </xdr:from>
        <xdr:to xmlns:xdr="http://schemas.openxmlformats.org/drawingml/2006/spreadsheetDrawing">
          <xdr:col>12</xdr:col>
          <xdr:colOff>560705</xdr:colOff>
          <xdr:row>176</xdr:row>
          <xdr:rowOff>276860</xdr:rowOff>
        </xdr:to>
        <xdr:sp textlink="">
          <xdr:nvSpPr>
            <xdr:cNvPr id="3552" name="チェック 480" hidden="1">
              <a:extLst>
                <a:ext uri="{63B3BB69-23CF-44E3-9099-C40C66FF867C}">
                  <a14:compatExt spid="_x0000_s35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0244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176</xdr:row>
          <xdr:rowOff>29210</xdr:rowOff>
        </xdr:from>
        <xdr:to xmlns:xdr="http://schemas.openxmlformats.org/drawingml/2006/spreadsheetDrawing">
          <xdr:col>15</xdr:col>
          <xdr:colOff>560705</xdr:colOff>
          <xdr:row>176</xdr:row>
          <xdr:rowOff>266700</xdr:rowOff>
        </xdr:to>
        <xdr:sp textlink="">
          <xdr:nvSpPr>
            <xdr:cNvPr id="3553" name="チェック 481" hidden="1">
              <a:extLst>
                <a:ext uri="{63B3BB69-23CF-44E3-9099-C40C66FF867C}">
                  <a14:compatExt spid="_x0000_s3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0235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176</xdr:row>
          <xdr:rowOff>29210</xdr:rowOff>
        </xdr:from>
        <xdr:to xmlns:xdr="http://schemas.openxmlformats.org/drawingml/2006/spreadsheetDrawing">
          <xdr:col>18</xdr:col>
          <xdr:colOff>571500</xdr:colOff>
          <xdr:row>176</xdr:row>
          <xdr:rowOff>266700</xdr:rowOff>
        </xdr:to>
        <xdr:sp textlink="">
          <xdr:nvSpPr>
            <xdr:cNvPr id="3554" name="チェック 482" hidden="1">
              <a:extLst>
                <a:ext uri="{63B3BB69-23CF-44E3-9099-C40C66FF867C}">
                  <a14:compatExt spid="_x0000_s3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0235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179</xdr:row>
          <xdr:rowOff>19050</xdr:rowOff>
        </xdr:from>
        <xdr:to xmlns:xdr="http://schemas.openxmlformats.org/drawingml/2006/spreadsheetDrawing">
          <xdr:col>6</xdr:col>
          <xdr:colOff>561975</xdr:colOff>
          <xdr:row>179</xdr:row>
          <xdr:rowOff>257810</xdr:rowOff>
        </xdr:to>
        <xdr:sp textlink="">
          <xdr:nvSpPr>
            <xdr:cNvPr id="3555" name="チェック 483" hidden="1">
              <a:extLst>
                <a:ext uri="{63B3BB69-23CF-44E3-9099-C40C66FF867C}">
                  <a14:compatExt spid="_x0000_s3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08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180</xdr:row>
          <xdr:rowOff>29210</xdr:rowOff>
        </xdr:from>
        <xdr:to xmlns:xdr="http://schemas.openxmlformats.org/drawingml/2006/spreadsheetDrawing">
          <xdr:col>6</xdr:col>
          <xdr:colOff>561975</xdr:colOff>
          <xdr:row>180</xdr:row>
          <xdr:rowOff>266700</xdr:rowOff>
        </xdr:to>
        <xdr:sp textlink="">
          <xdr:nvSpPr>
            <xdr:cNvPr id="3556" name="チェック 484" hidden="1">
              <a:extLst>
                <a:ext uri="{63B3BB69-23CF-44E3-9099-C40C66FF867C}">
                  <a14:compatExt spid="_x0000_s3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37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181</xdr:row>
          <xdr:rowOff>29210</xdr:rowOff>
        </xdr:from>
        <xdr:to xmlns:xdr="http://schemas.openxmlformats.org/drawingml/2006/spreadsheetDrawing">
          <xdr:col>6</xdr:col>
          <xdr:colOff>561975</xdr:colOff>
          <xdr:row>181</xdr:row>
          <xdr:rowOff>266700</xdr:rowOff>
        </xdr:to>
        <xdr:sp textlink="">
          <xdr:nvSpPr>
            <xdr:cNvPr id="3557" name="チェック 485" hidden="1">
              <a:extLst>
                <a:ext uri="{63B3BB69-23CF-44E3-9099-C40C66FF867C}">
                  <a14:compatExt spid="_x0000_s3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66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182</xdr:row>
          <xdr:rowOff>19050</xdr:rowOff>
        </xdr:from>
        <xdr:to xmlns:xdr="http://schemas.openxmlformats.org/drawingml/2006/spreadsheetDrawing">
          <xdr:col>6</xdr:col>
          <xdr:colOff>561975</xdr:colOff>
          <xdr:row>182</xdr:row>
          <xdr:rowOff>257810</xdr:rowOff>
        </xdr:to>
        <xdr:sp textlink="">
          <xdr:nvSpPr>
            <xdr:cNvPr id="3558" name="チェック 486" hidden="1">
              <a:extLst>
                <a:ext uri="{63B3BB69-23CF-44E3-9099-C40C66FF867C}">
                  <a14:compatExt spid="_x0000_s3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93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180</xdr:row>
          <xdr:rowOff>38100</xdr:rowOff>
        </xdr:from>
        <xdr:to xmlns:xdr="http://schemas.openxmlformats.org/drawingml/2006/spreadsheetDrawing">
          <xdr:col>9</xdr:col>
          <xdr:colOff>560705</xdr:colOff>
          <xdr:row>180</xdr:row>
          <xdr:rowOff>276860</xdr:rowOff>
        </xdr:to>
        <xdr:sp textlink="">
          <xdr:nvSpPr>
            <xdr:cNvPr id="3559" name="チェック 487" hidden="1">
              <a:extLst>
                <a:ext uri="{63B3BB69-23CF-44E3-9099-C40C66FF867C}">
                  <a14:compatExt spid="_x0000_s3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387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181</xdr:row>
          <xdr:rowOff>19050</xdr:rowOff>
        </xdr:from>
        <xdr:to xmlns:xdr="http://schemas.openxmlformats.org/drawingml/2006/spreadsheetDrawing">
          <xdr:col>9</xdr:col>
          <xdr:colOff>560705</xdr:colOff>
          <xdr:row>181</xdr:row>
          <xdr:rowOff>257810</xdr:rowOff>
        </xdr:to>
        <xdr:sp textlink="">
          <xdr:nvSpPr>
            <xdr:cNvPr id="3560" name="チェック 488" hidden="1">
              <a:extLst>
                <a:ext uri="{63B3BB69-23CF-44E3-9099-C40C66FF867C}">
                  <a14:compatExt spid="_x0000_s3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65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180</xdr:row>
          <xdr:rowOff>29210</xdr:rowOff>
        </xdr:from>
        <xdr:to xmlns:xdr="http://schemas.openxmlformats.org/drawingml/2006/spreadsheetDrawing">
          <xdr:col>12</xdr:col>
          <xdr:colOff>560705</xdr:colOff>
          <xdr:row>180</xdr:row>
          <xdr:rowOff>266700</xdr:rowOff>
        </xdr:to>
        <xdr:sp textlink="">
          <xdr:nvSpPr>
            <xdr:cNvPr id="3561" name="チェック 489" hidden="1">
              <a:extLst>
                <a:ext uri="{63B3BB69-23CF-44E3-9099-C40C66FF867C}">
                  <a14:compatExt spid="_x0000_s3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378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181</xdr:row>
          <xdr:rowOff>19050</xdr:rowOff>
        </xdr:from>
        <xdr:to xmlns:xdr="http://schemas.openxmlformats.org/drawingml/2006/spreadsheetDrawing">
          <xdr:col>12</xdr:col>
          <xdr:colOff>560705</xdr:colOff>
          <xdr:row>181</xdr:row>
          <xdr:rowOff>257810</xdr:rowOff>
        </xdr:to>
        <xdr:sp textlink="">
          <xdr:nvSpPr>
            <xdr:cNvPr id="3562" name="チェック 490" hidden="1">
              <a:extLst>
                <a:ext uri="{63B3BB69-23CF-44E3-9099-C40C66FF867C}">
                  <a14:compatExt spid="_x0000_s3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65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180</xdr:row>
          <xdr:rowOff>29210</xdr:rowOff>
        </xdr:from>
        <xdr:to xmlns:xdr="http://schemas.openxmlformats.org/drawingml/2006/spreadsheetDrawing">
          <xdr:col>15</xdr:col>
          <xdr:colOff>560705</xdr:colOff>
          <xdr:row>180</xdr:row>
          <xdr:rowOff>266700</xdr:rowOff>
        </xdr:to>
        <xdr:sp textlink="">
          <xdr:nvSpPr>
            <xdr:cNvPr id="3563" name="チェック 491" hidden="1">
              <a:extLst>
                <a:ext uri="{63B3BB69-23CF-44E3-9099-C40C66FF867C}">
                  <a14:compatExt spid="_x0000_s3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378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181</xdr:row>
          <xdr:rowOff>29210</xdr:rowOff>
        </xdr:from>
        <xdr:to xmlns:xdr="http://schemas.openxmlformats.org/drawingml/2006/spreadsheetDrawing">
          <xdr:col>15</xdr:col>
          <xdr:colOff>560705</xdr:colOff>
          <xdr:row>181</xdr:row>
          <xdr:rowOff>266700</xdr:rowOff>
        </xdr:to>
        <xdr:sp textlink="">
          <xdr:nvSpPr>
            <xdr:cNvPr id="3564" name="チェック 492" hidden="1">
              <a:extLst>
                <a:ext uri="{63B3BB69-23CF-44E3-9099-C40C66FF867C}">
                  <a14:compatExt spid="_x0000_s3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664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180</xdr:row>
          <xdr:rowOff>29210</xdr:rowOff>
        </xdr:from>
        <xdr:to xmlns:xdr="http://schemas.openxmlformats.org/drawingml/2006/spreadsheetDrawing">
          <xdr:col>18</xdr:col>
          <xdr:colOff>571500</xdr:colOff>
          <xdr:row>180</xdr:row>
          <xdr:rowOff>266700</xdr:rowOff>
        </xdr:to>
        <xdr:sp textlink="">
          <xdr:nvSpPr>
            <xdr:cNvPr id="3565" name="チェック 493" hidden="1">
              <a:extLst>
                <a:ext uri="{63B3BB69-23CF-44E3-9099-C40C66FF867C}">
                  <a14:compatExt spid="_x0000_s3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378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181</xdr:row>
          <xdr:rowOff>19050</xdr:rowOff>
        </xdr:from>
        <xdr:to xmlns:xdr="http://schemas.openxmlformats.org/drawingml/2006/spreadsheetDrawing">
          <xdr:col>18</xdr:col>
          <xdr:colOff>571500</xdr:colOff>
          <xdr:row>181</xdr:row>
          <xdr:rowOff>257810</xdr:rowOff>
        </xdr:to>
        <xdr:sp textlink="">
          <xdr:nvSpPr>
            <xdr:cNvPr id="3566" name="チェック 494" hidden="1">
              <a:extLst>
                <a:ext uri="{63B3BB69-23CF-44E3-9099-C40C66FF867C}">
                  <a14:compatExt spid="_x0000_s3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654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185</xdr:row>
          <xdr:rowOff>29210</xdr:rowOff>
        </xdr:from>
        <xdr:to xmlns:xdr="http://schemas.openxmlformats.org/drawingml/2006/spreadsheetDrawing">
          <xdr:col>6</xdr:col>
          <xdr:colOff>561975</xdr:colOff>
          <xdr:row>185</xdr:row>
          <xdr:rowOff>266700</xdr:rowOff>
        </xdr:to>
        <xdr:sp textlink="">
          <xdr:nvSpPr>
            <xdr:cNvPr id="3567" name="チェック 495" hidden="1">
              <a:extLst>
                <a:ext uri="{63B3BB69-23CF-44E3-9099-C40C66FF867C}">
                  <a14:compatExt spid="_x0000_s3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80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186</xdr:row>
          <xdr:rowOff>29210</xdr:rowOff>
        </xdr:from>
        <xdr:to xmlns:xdr="http://schemas.openxmlformats.org/drawingml/2006/spreadsheetDrawing">
          <xdr:col>6</xdr:col>
          <xdr:colOff>561975</xdr:colOff>
          <xdr:row>186</xdr:row>
          <xdr:rowOff>266700</xdr:rowOff>
        </xdr:to>
        <xdr:sp textlink="">
          <xdr:nvSpPr>
            <xdr:cNvPr id="3568" name="チェック 496" hidden="1">
              <a:extLst>
                <a:ext uri="{63B3BB69-23CF-44E3-9099-C40C66FF867C}">
                  <a14:compatExt spid="_x0000_s3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09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187</xdr:row>
          <xdr:rowOff>38100</xdr:rowOff>
        </xdr:from>
        <xdr:to xmlns:xdr="http://schemas.openxmlformats.org/drawingml/2006/spreadsheetDrawing">
          <xdr:col>6</xdr:col>
          <xdr:colOff>561975</xdr:colOff>
          <xdr:row>187</xdr:row>
          <xdr:rowOff>276860</xdr:rowOff>
        </xdr:to>
        <xdr:sp textlink="">
          <xdr:nvSpPr>
            <xdr:cNvPr id="3569" name="チェック 497" hidden="1">
              <a:extLst>
                <a:ext uri="{63B3BB69-23CF-44E3-9099-C40C66FF867C}">
                  <a14:compatExt spid="_x0000_s35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387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188</xdr:row>
          <xdr:rowOff>19050</xdr:rowOff>
        </xdr:from>
        <xdr:to xmlns:xdr="http://schemas.openxmlformats.org/drawingml/2006/spreadsheetDrawing">
          <xdr:col>6</xdr:col>
          <xdr:colOff>561975</xdr:colOff>
          <xdr:row>188</xdr:row>
          <xdr:rowOff>257810</xdr:rowOff>
        </xdr:to>
        <xdr:sp textlink="">
          <xdr:nvSpPr>
            <xdr:cNvPr id="3570" name="チェック 498" hidden="1">
              <a:extLst>
                <a:ext uri="{63B3BB69-23CF-44E3-9099-C40C66FF867C}">
                  <a14:compatExt spid="_x0000_s35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65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189</xdr:row>
          <xdr:rowOff>19050</xdr:rowOff>
        </xdr:from>
        <xdr:to xmlns:xdr="http://schemas.openxmlformats.org/drawingml/2006/spreadsheetDrawing">
          <xdr:col>6</xdr:col>
          <xdr:colOff>561975</xdr:colOff>
          <xdr:row>189</xdr:row>
          <xdr:rowOff>257810</xdr:rowOff>
        </xdr:to>
        <xdr:sp textlink="">
          <xdr:nvSpPr>
            <xdr:cNvPr id="3571" name="チェック 499" hidden="1">
              <a:extLst>
                <a:ext uri="{63B3BB69-23CF-44E3-9099-C40C66FF867C}">
                  <a14:compatExt spid="_x0000_s35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94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190</xdr:row>
          <xdr:rowOff>29210</xdr:rowOff>
        </xdr:from>
        <xdr:to xmlns:xdr="http://schemas.openxmlformats.org/drawingml/2006/spreadsheetDrawing">
          <xdr:col>6</xdr:col>
          <xdr:colOff>561975</xdr:colOff>
          <xdr:row>190</xdr:row>
          <xdr:rowOff>266700</xdr:rowOff>
        </xdr:to>
        <xdr:sp textlink="">
          <xdr:nvSpPr>
            <xdr:cNvPr id="3572" name="チェック 500" hidden="1">
              <a:extLst>
                <a:ext uri="{63B3BB69-23CF-44E3-9099-C40C66FF867C}">
                  <a14:compatExt spid="_x0000_s35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23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191</xdr:row>
          <xdr:rowOff>29210</xdr:rowOff>
        </xdr:from>
        <xdr:to xmlns:xdr="http://schemas.openxmlformats.org/drawingml/2006/spreadsheetDrawing">
          <xdr:col>6</xdr:col>
          <xdr:colOff>561975</xdr:colOff>
          <xdr:row>191</xdr:row>
          <xdr:rowOff>266700</xdr:rowOff>
        </xdr:to>
        <xdr:sp textlink="">
          <xdr:nvSpPr>
            <xdr:cNvPr id="3573" name="チェック 501" hidden="1">
              <a:extLst>
                <a:ext uri="{63B3BB69-23CF-44E3-9099-C40C66FF867C}">
                  <a14:compatExt spid="_x0000_s35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52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192</xdr:row>
          <xdr:rowOff>29210</xdr:rowOff>
        </xdr:from>
        <xdr:to xmlns:xdr="http://schemas.openxmlformats.org/drawingml/2006/spreadsheetDrawing">
          <xdr:col>6</xdr:col>
          <xdr:colOff>561975</xdr:colOff>
          <xdr:row>192</xdr:row>
          <xdr:rowOff>266700</xdr:rowOff>
        </xdr:to>
        <xdr:sp textlink="">
          <xdr:nvSpPr>
            <xdr:cNvPr id="3574" name="チェック 502" hidden="1">
              <a:extLst>
                <a:ext uri="{63B3BB69-23CF-44E3-9099-C40C66FF867C}">
                  <a14:compatExt spid="_x0000_s3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80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185</xdr:row>
          <xdr:rowOff>29210</xdr:rowOff>
        </xdr:from>
        <xdr:to xmlns:xdr="http://schemas.openxmlformats.org/drawingml/2006/spreadsheetDrawing">
          <xdr:col>9</xdr:col>
          <xdr:colOff>560705</xdr:colOff>
          <xdr:row>185</xdr:row>
          <xdr:rowOff>266700</xdr:rowOff>
        </xdr:to>
        <xdr:sp textlink="">
          <xdr:nvSpPr>
            <xdr:cNvPr id="3575" name="チェック 503" hidden="1">
              <a:extLst>
                <a:ext uri="{63B3BB69-23CF-44E3-9099-C40C66FF867C}">
                  <a14:compatExt spid="_x0000_s3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80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187</xdr:row>
          <xdr:rowOff>29210</xdr:rowOff>
        </xdr:from>
        <xdr:to xmlns:xdr="http://schemas.openxmlformats.org/drawingml/2006/spreadsheetDrawing">
          <xdr:col>9</xdr:col>
          <xdr:colOff>560705</xdr:colOff>
          <xdr:row>187</xdr:row>
          <xdr:rowOff>266700</xdr:rowOff>
        </xdr:to>
        <xdr:sp textlink="">
          <xdr:nvSpPr>
            <xdr:cNvPr id="3576" name="チェック 504" hidden="1">
              <a:extLst>
                <a:ext uri="{63B3BB69-23CF-44E3-9099-C40C66FF867C}">
                  <a14:compatExt spid="_x0000_s35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37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188</xdr:row>
          <xdr:rowOff>19050</xdr:rowOff>
        </xdr:from>
        <xdr:to xmlns:xdr="http://schemas.openxmlformats.org/drawingml/2006/spreadsheetDrawing">
          <xdr:col>9</xdr:col>
          <xdr:colOff>560705</xdr:colOff>
          <xdr:row>188</xdr:row>
          <xdr:rowOff>257810</xdr:rowOff>
        </xdr:to>
        <xdr:sp textlink="">
          <xdr:nvSpPr>
            <xdr:cNvPr id="3577" name="チェック 505" hidden="1">
              <a:extLst>
                <a:ext uri="{63B3BB69-23CF-44E3-9099-C40C66FF867C}">
                  <a14:compatExt spid="_x0000_s3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54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185</xdr:row>
          <xdr:rowOff>29210</xdr:rowOff>
        </xdr:from>
        <xdr:to xmlns:xdr="http://schemas.openxmlformats.org/drawingml/2006/spreadsheetDrawing">
          <xdr:col>12</xdr:col>
          <xdr:colOff>560705</xdr:colOff>
          <xdr:row>185</xdr:row>
          <xdr:rowOff>266700</xdr:rowOff>
        </xdr:to>
        <xdr:sp textlink="">
          <xdr:nvSpPr>
            <xdr:cNvPr id="3578" name="チェック 506" hidden="1">
              <a:extLst>
                <a:ext uri="{63B3BB69-23CF-44E3-9099-C40C66FF867C}">
                  <a14:compatExt spid="_x0000_s3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80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187</xdr:row>
          <xdr:rowOff>19050</xdr:rowOff>
        </xdr:from>
        <xdr:to xmlns:xdr="http://schemas.openxmlformats.org/drawingml/2006/spreadsheetDrawing">
          <xdr:col>12</xdr:col>
          <xdr:colOff>560705</xdr:colOff>
          <xdr:row>187</xdr:row>
          <xdr:rowOff>257810</xdr:rowOff>
        </xdr:to>
        <xdr:sp textlink="">
          <xdr:nvSpPr>
            <xdr:cNvPr id="3579" name="チェック 507" hidden="1">
              <a:extLst>
                <a:ext uri="{63B3BB69-23CF-44E3-9099-C40C66FF867C}">
                  <a14:compatExt spid="_x0000_s3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368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191</xdr:row>
          <xdr:rowOff>38100</xdr:rowOff>
        </xdr:from>
        <xdr:to xmlns:xdr="http://schemas.openxmlformats.org/drawingml/2006/spreadsheetDrawing">
          <xdr:col>12</xdr:col>
          <xdr:colOff>560705</xdr:colOff>
          <xdr:row>191</xdr:row>
          <xdr:rowOff>276860</xdr:rowOff>
        </xdr:to>
        <xdr:sp textlink="">
          <xdr:nvSpPr>
            <xdr:cNvPr id="3580" name="チェック 508" hidden="1">
              <a:extLst>
                <a:ext uri="{63B3BB69-23CF-44E3-9099-C40C66FF867C}">
                  <a14:compatExt spid="_x0000_s3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4530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185</xdr:row>
          <xdr:rowOff>29210</xdr:rowOff>
        </xdr:from>
        <xdr:to xmlns:xdr="http://schemas.openxmlformats.org/drawingml/2006/spreadsheetDrawing">
          <xdr:col>15</xdr:col>
          <xdr:colOff>560705</xdr:colOff>
          <xdr:row>185</xdr:row>
          <xdr:rowOff>266700</xdr:rowOff>
        </xdr:to>
        <xdr:sp textlink="">
          <xdr:nvSpPr>
            <xdr:cNvPr id="3581" name="チェック 509" hidden="1">
              <a:extLst>
                <a:ext uri="{63B3BB69-23CF-44E3-9099-C40C66FF867C}">
                  <a14:compatExt spid="_x0000_s3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807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191</xdr:row>
          <xdr:rowOff>29210</xdr:rowOff>
        </xdr:from>
        <xdr:to xmlns:xdr="http://schemas.openxmlformats.org/drawingml/2006/spreadsheetDrawing">
          <xdr:col>15</xdr:col>
          <xdr:colOff>560705</xdr:colOff>
          <xdr:row>191</xdr:row>
          <xdr:rowOff>266700</xdr:rowOff>
        </xdr:to>
        <xdr:sp textlink="">
          <xdr:nvSpPr>
            <xdr:cNvPr id="3582" name="チェック 510" hidden="1">
              <a:extLst>
                <a:ext uri="{63B3BB69-23CF-44E3-9099-C40C66FF867C}">
                  <a14:compatExt spid="_x0000_s3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4521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191</xdr:row>
          <xdr:rowOff>38100</xdr:rowOff>
        </xdr:from>
        <xdr:to xmlns:xdr="http://schemas.openxmlformats.org/drawingml/2006/spreadsheetDrawing">
          <xdr:col>18</xdr:col>
          <xdr:colOff>561975</xdr:colOff>
          <xdr:row>191</xdr:row>
          <xdr:rowOff>276860</xdr:rowOff>
        </xdr:to>
        <xdr:sp textlink="">
          <xdr:nvSpPr>
            <xdr:cNvPr id="3583" name="チェック 511" hidden="1">
              <a:extLst>
                <a:ext uri="{63B3BB69-23CF-44E3-9099-C40C66FF867C}">
                  <a14:compatExt spid="_x0000_s3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4530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195</xdr:row>
          <xdr:rowOff>29210</xdr:rowOff>
        </xdr:from>
        <xdr:to xmlns:xdr="http://schemas.openxmlformats.org/drawingml/2006/spreadsheetDrawing">
          <xdr:col>6</xdr:col>
          <xdr:colOff>561975</xdr:colOff>
          <xdr:row>195</xdr:row>
          <xdr:rowOff>266700</xdr:rowOff>
        </xdr:to>
        <xdr:sp textlink="">
          <xdr:nvSpPr>
            <xdr:cNvPr id="3584" name="チェック 512" hidden="1">
              <a:extLst>
                <a:ext uri="{63B3BB69-23CF-44E3-9099-C40C66FF867C}">
                  <a14:compatExt spid="_x0000_s3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66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195</xdr:row>
          <xdr:rowOff>29210</xdr:rowOff>
        </xdr:from>
        <xdr:to xmlns:xdr="http://schemas.openxmlformats.org/drawingml/2006/spreadsheetDrawing">
          <xdr:col>9</xdr:col>
          <xdr:colOff>560705</xdr:colOff>
          <xdr:row>195</xdr:row>
          <xdr:rowOff>266700</xdr:rowOff>
        </xdr:to>
        <xdr:sp textlink="">
          <xdr:nvSpPr>
            <xdr:cNvPr id="3585" name="チェック 513" hidden="1">
              <a:extLst>
                <a:ext uri="{63B3BB69-23CF-44E3-9099-C40C66FF867C}">
                  <a14:compatExt spid="_x0000_s3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66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195</xdr:row>
          <xdr:rowOff>29210</xdr:rowOff>
        </xdr:from>
        <xdr:to xmlns:xdr="http://schemas.openxmlformats.org/drawingml/2006/spreadsheetDrawing">
          <xdr:col>12</xdr:col>
          <xdr:colOff>560705</xdr:colOff>
          <xdr:row>195</xdr:row>
          <xdr:rowOff>266700</xdr:rowOff>
        </xdr:to>
        <xdr:sp textlink="">
          <xdr:nvSpPr>
            <xdr:cNvPr id="3586" name="チェック 514" hidden="1">
              <a:extLst>
                <a:ext uri="{63B3BB69-23CF-44E3-9099-C40C66FF867C}">
                  <a14:compatExt spid="_x0000_s3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566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195</xdr:row>
          <xdr:rowOff>38100</xdr:rowOff>
        </xdr:from>
        <xdr:to xmlns:xdr="http://schemas.openxmlformats.org/drawingml/2006/spreadsheetDrawing">
          <xdr:col>15</xdr:col>
          <xdr:colOff>560705</xdr:colOff>
          <xdr:row>195</xdr:row>
          <xdr:rowOff>276860</xdr:rowOff>
        </xdr:to>
        <xdr:sp textlink="">
          <xdr:nvSpPr>
            <xdr:cNvPr id="3587" name="チェック 515" hidden="1">
              <a:extLst>
                <a:ext uri="{63B3BB69-23CF-44E3-9099-C40C66FF867C}">
                  <a14:compatExt spid="_x0000_s3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56736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195</xdr:row>
          <xdr:rowOff>29210</xdr:rowOff>
        </xdr:from>
        <xdr:to xmlns:xdr="http://schemas.openxmlformats.org/drawingml/2006/spreadsheetDrawing">
          <xdr:col>18</xdr:col>
          <xdr:colOff>561975</xdr:colOff>
          <xdr:row>195</xdr:row>
          <xdr:rowOff>266700</xdr:rowOff>
        </xdr:to>
        <xdr:sp textlink="">
          <xdr:nvSpPr>
            <xdr:cNvPr id="3588" name="チェック 516" hidden="1">
              <a:extLst>
                <a:ext uri="{63B3BB69-23CF-44E3-9099-C40C66FF867C}">
                  <a14:compatExt spid="_x0000_s3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566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197</xdr:row>
          <xdr:rowOff>29210</xdr:rowOff>
        </xdr:from>
        <xdr:to xmlns:xdr="http://schemas.openxmlformats.org/drawingml/2006/spreadsheetDrawing">
          <xdr:col>6</xdr:col>
          <xdr:colOff>561975</xdr:colOff>
          <xdr:row>197</xdr:row>
          <xdr:rowOff>266700</xdr:rowOff>
        </xdr:to>
        <xdr:sp textlink="">
          <xdr:nvSpPr>
            <xdr:cNvPr id="3589" name="チェック 517" hidden="1">
              <a:extLst>
                <a:ext uri="{63B3BB69-23CF-44E3-9099-C40C66FF867C}">
                  <a14:compatExt spid="_x0000_s3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23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198</xdr:row>
          <xdr:rowOff>29210</xdr:rowOff>
        </xdr:from>
        <xdr:to xmlns:xdr="http://schemas.openxmlformats.org/drawingml/2006/spreadsheetDrawing">
          <xdr:col>6</xdr:col>
          <xdr:colOff>561975</xdr:colOff>
          <xdr:row>198</xdr:row>
          <xdr:rowOff>266700</xdr:rowOff>
        </xdr:to>
        <xdr:sp textlink="">
          <xdr:nvSpPr>
            <xdr:cNvPr id="3590" name="チェック 518" hidden="1">
              <a:extLst>
                <a:ext uri="{63B3BB69-23CF-44E3-9099-C40C66FF867C}">
                  <a14:compatExt spid="_x0000_s3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52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199</xdr:row>
          <xdr:rowOff>29210</xdr:rowOff>
        </xdr:from>
        <xdr:to xmlns:xdr="http://schemas.openxmlformats.org/drawingml/2006/spreadsheetDrawing">
          <xdr:col>6</xdr:col>
          <xdr:colOff>561975</xdr:colOff>
          <xdr:row>199</xdr:row>
          <xdr:rowOff>266700</xdr:rowOff>
        </xdr:to>
        <xdr:sp textlink="">
          <xdr:nvSpPr>
            <xdr:cNvPr id="3591" name="チェック 519" hidden="1">
              <a:extLst>
                <a:ext uri="{63B3BB69-23CF-44E3-9099-C40C66FF867C}">
                  <a14:compatExt spid="_x0000_s3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80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200</xdr:row>
          <xdr:rowOff>10160</xdr:rowOff>
        </xdr:from>
        <xdr:to xmlns:xdr="http://schemas.openxmlformats.org/drawingml/2006/spreadsheetDrawing">
          <xdr:col>6</xdr:col>
          <xdr:colOff>561975</xdr:colOff>
          <xdr:row>200</xdr:row>
          <xdr:rowOff>247650</xdr:rowOff>
        </xdr:to>
        <xdr:sp textlink="">
          <xdr:nvSpPr>
            <xdr:cNvPr id="3592" name="チェック 520" hidden="1">
              <a:extLst>
                <a:ext uri="{63B3BB69-23CF-44E3-9099-C40C66FF867C}">
                  <a14:compatExt spid="_x0000_s35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074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201</xdr:row>
          <xdr:rowOff>29210</xdr:rowOff>
        </xdr:from>
        <xdr:to xmlns:xdr="http://schemas.openxmlformats.org/drawingml/2006/spreadsheetDrawing">
          <xdr:col>6</xdr:col>
          <xdr:colOff>561975</xdr:colOff>
          <xdr:row>201</xdr:row>
          <xdr:rowOff>266700</xdr:rowOff>
        </xdr:to>
        <xdr:sp textlink="">
          <xdr:nvSpPr>
            <xdr:cNvPr id="3593" name="チェック 521" hidden="1">
              <a:extLst>
                <a:ext uri="{63B3BB69-23CF-44E3-9099-C40C66FF867C}">
                  <a14:compatExt spid="_x0000_s35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37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197</xdr:row>
          <xdr:rowOff>38100</xdr:rowOff>
        </xdr:from>
        <xdr:to xmlns:xdr="http://schemas.openxmlformats.org/drawingml/2006/spreadsheetDrawing">
          <xdr:col>9</xdr:col>
          <xdr:colOff>560705</xdr:colOff>
          <xdr:row>197</xdr:row>
          <xdr:rowOff>276860</xdr:rowOff>
        </xdr:to>
        <xdr:sp textlink="">
          <xdr:nvSpPr>
            <xdr:cNvPr id="3594" name="チェック 522" hidden="1">
              <a:extLst>
                <a:ext uri="{63B3BB69-23CF-44E3-9099-C40C66FF867C}">
                  <a14:compatExt spid="_x0000_s35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245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198</xdr:row>
          <xdr:rowOff>29210</xdr:rowOff>
        </xdr:from>
        <xdr:to xmlns:xdr="http://schemas.openxmlformats.org/drawingml/2006/spreadsheetDrawing">
          <xdr:col>9</xdr:col>
          <xdr:colOff>560705</xdr:colOff>
          <xdr:row>198</xdr:row>
          <xdr:rowOff>266700</xdr:rowOff>
        </xdr:to>
        <xdr:sp textlink="">
          <xdr:nvSpPr>
            <xdr:cNvPr id="3595" name="チェック 523" hidden="1">
              <a:extLst>
                <a:ext uri="{63B3BB69-23CF-44E3-9099-C40C66FF867C}">
                  <a14:compatExt spid="_x0000_s35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52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199</xdr:row>
          <xdr:rowOff>38100</xdr:rowOff>
        </xdr:from>
        <xdr:to xmlns:xdr="http://schemas.openxmlformats.org/drawingml/2006/spreadsheetDrawing">
          <xdr:col>9</xdr:col>
          <xdr:colOff>560705</xdr:colOff>
          <xdr:row>199</xdr:row>
          <xdr:rowOff>276860</xdr:rowOff>
        </xdr:to>
        <xdr:sp textlink="">
          <xdr:nvSpPr>
            <xdr:cNvPr id="3596" name="チェック 524" hidden="1">
              <a:extLst>
                <a:ext uri="{63B3BB69-23CF-44E3-9099-C40C66FF867C}">
                  <a14:compatExt spid="_x0000_s35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81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200</xdr:row>
          <xdr:rowOff>29210</xdr:rowOff>
        </xdr:from>
        <xdr:to xmlns:xdr="http://schemas.openxmlformats.org/drawingml/2006/spreadsheetDrawing">
          <xdr:col>9</xdr:col>
          <xdr:colOff>560705</xdr:colOff>
          <xdr:row>200</xdr:row>
          <xdr:rowOff>266700</xdr:rowOff>
        </xdr:to>
        <xdr:sp textlink="">
          <xdr:nvSpPr>
            <xdr:cNvPr id="3597" name="チェック 525" hidden="1">
              <a:extLst>
                <a:ext uri="{63B3BB69-23CF-44E3-9099-C40C66FF867C}">
                  <a14:compatExt spid="_x0000_s35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09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201</xdr:row>
          <xdr:rowOff>19050</xdr:rowOff>
        </xdr:from>
        <xdr:to xmlns:xdr="http://schemas.openxmlformats.org/drawingml/2006/spreadsheetDrawing">
          <xdr:col>9</xdr:col>
          <xdr:colOff>560705</xdr:colOff>
          <xdr:row>201</xdr:row>
          <xdr:rowOff>257810</xdr:rowOff>
        </xdr:to>
        <xdr:sp textlink="">
          <xdr:nvSpPr>
            <xdr:cNvPr id="3598" name="チェック 526" hidden="1">
              <a:extLst>
                <a:ext uri="{63B3BB69-23CF-44E3-9099-C40C66FF867C}">
                  <a14:compatExt spid="_x0000_s35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36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198</xdr:row>
          <xdr:rowOff>29210</xdr:rowOff>
        </xdr:from>
        <xdr:to xmlns:xdr="http://schemas.openxmlformats.org/drawingml/2006/spreadsheetDrawing">
          <xdr:col>12</xdr:col>
          <xdr:colOff>560705</xdr:colOff>
          <xdr:row>198</xdr:row>
          <xdr:rowOff>266700</xdr:rowOff>
        </xdr:to>
        <xdr:sp textlink="">
          <xdr:nvSpPr>
            <xdr:cNvPr id="3599" name="チェック 527" hidden="1">
              <a:extLst>
                <a:ext uri="{63B3BB69-23CF-44E3-9099-C40C66FF867C}">
                  <a14:compatExt spid="_x0000_s35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2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199</xdr:row>
          <xdr:rowOff>38100</xdr:rowOff>
        </xdr:from>
        <xdr:to xmlns:xdr="http://schemas.openxmlformats.org/drawingml/2006/spreadsheetDrawing">
          <xdr:col>12</xdr:col>
          <xdr:colOff>560705</xdr:colOff>
          <xdr:row>199</xdr:row>
          <xdr:rowOff>276860</xdr:rowOff>
        </xdr:to>
        <xdr:sp textlink="">
          <xdr:nvSpPr>
            <xdr:cNvPr id="3600" name="チェック 528" hidden="1">
              <a:extLst>
                <a:ext uri="{63B3BB69-23CF-44E3-9099-C40C66FF867C}">
                  <a14:compatExt spid="_x0000_s36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816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200</xdr:row>
          <xdr:rowOff>29210</xdr:rowOff>
        </xdr:from>
        <xdr:to xmlns:xdr="http://schemas.openxmlformats.org/drawingml/2006/spreadsheetDrawing">
          <xdr:col>12</xdr:col>
          <xdr:colOff>560705</xdr:colOff>
          <xdr:row>200</xdr:row>
          <xdr:rowOff>266700</xdr:rowOff>
        </xdr:to>
        <xdr:sp textlink="">
          <xdr:nvSpPr>
            <xdr:cNvPr id="3601" name="チェック 529" hidden="1">
              <a:extLst>
                <a:ext uri="{63B3BB69-23CF-44E3-9099-C40C66FF867C}">
                  <a14:compatExt spid="_x0000_s36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09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201</xdr:row>
          <xdr:rowOff>29210</xdr:rowOff>
        </xdr:from>
        <xdr:to xmlns:xdr="http://schemas.openxmlformats.org/drawingml/2006/spreadsheetDrawing">
          <xdr:col>12</xdr:col>
          <xdr:colOff>560705</xdr:colOff>
          <xdr:row>201</xdr:row>
          <xdr:rowOff>266700</xdr:rowOff>
        </xdr:to>
        <xdr:sp textlink="">
          <xdr:nvSpPr>
            <xdr:cNvPr id="3602" name="チェック 530" hidden="1">
              <a:extLst>
                <a:ext uri="{63B3BB69-23CF-44E3-9099-C40C66FF867C}">
                  <a14:compatExt spid="_x0000_s36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37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198</xdr:row>
          <xdr:rowOff>38100</xdr:rowOff>
        </xdr:from>
        <xdr:to xmlns:xdr="http://schemas.openxmlformats.org/drawingml/2006/spreadsheetDrawing">
          <xdr:col>15</xdr:col>
          <xdr:colOff>560705</xdr:colOff>
          <xdr:row>198</xdr:row>
          <xdr:rowOff>276860</xdr:rowOff>
        </xdr:to>
        <xdr:sp textlink="">
          <xdr:nvSpPr>
            <xdr:cNvPr id="3603" name="チェック 531" hidden="1">
              <a:extLst>
                <a:ext uri="{63B3BB69-23CF-44E3-9099-C40C66FF867C}">
                  <a14:compatExt spid="_x0000_s36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5308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199</xdr:row>
          <xdr:rowOff>29210</xdr:rowOff>
        </xdr:from>
        <xdr:to xmlns:xdr="http://schemas.openxmlformats.org/drawingml/2006/spreadsheetDrawing">
          <xdr:col>15</xdr:col>
          <xdr:colOff>560705</xdr:colOff>
          <xdr:row>199</xdr:row>
          <xdr:rowOff>266700</xdr:rowOff>
        </xdr:to>
        <xdr:sp textlink="">
          <xdr:nvSpPr>
            <xdr:cNvPr id="3604" name="チェック 532" hidden="1">
              <a:extLst>
                <a:ext uri="{63B3BB69-23CF-44E3-9099-C40C66FF867C}">
                  <a14:compatExt spid="_x0000_s36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807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200</xdr:row>
          <xdr:rowOff>29210</xdr:rowOff>
        </xdr:from>
        <xdr:to xmlns:xdr="http://schemas.openxmlformats.org/drawingml/2006/spreadsheetDrawing">
          <xdr:col>15</xdr:col>
          <xdr:colOff>560705</xdr:colOff>
          <xdr:row>200</xdr:row>
          <xdr:rowOff>266700</xdr:rowOff>
        </xdr:to>
        <xdr:sp textlink="">
          <xdr:nvSpPr>
            <xdr:cNvPr id="3605" name="チェック 533" hidden="1">
              <a:extLst>
                <a:ext uri="{63B3BB69-23CF-44E3-9099-C40C66FF867C}">
                  <a14:compatExt spid="_x0000_s36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093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198</xdr:row>
          <xdr:rowOff>29210</xdr:rowOff>
        </xdr:from>
        <xdr:to xmlns:xdr="http://schemas.openxmlformats.org/drawingml/2006/spreadsheetDrawing">
          <xdr:col>18</xdr:col>
          <xdr:colOff>561975</xdr:colOff>
          <xdr:row>198</xdr:row>
          <xdr:rowOff>266700</xdr:rowOff>
        </xdr:to>
        <xdr:sp textlink="">
          <xdr:nvSpPr>
            <xdr:cNvPr id="3606" name="チェック 534" hidden="1">
              <a:extLst>
                <a:ext uri="{63B3BB69-23CF-44E3-9099-C40C66FF867C}">
                  <a14:compatExt spid="_x0000_s36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52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200</xdr:row>
          <xdr:rowOff>29210</xdr:rowOff>
        </xdr:from>
        <xdr:to xmlns:xdr="http://schemas.openxmlformats.org/drawingml/2006/spreadsheetDrawing">
          <xdr:col>18</xdr:col>
          <xdr:colOff>561975</xdr:colOff>
          <xdr:row>200</xdr:row>
          <xdr:rowOff>266700</xdr:rowOff>
        </xdr:to>
        <xdr:sp textlink="">
          <xdr:nvSpPr>
            <xdr:cNvPr id="3607" name="チェック 535" hidden="1">
              <a:extLst>
                <a:ext uri="{63B3BB69-23CF-44E3-9099-C40C66FF867C}">
                  <a14:compatExt spid="_x0000_s36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093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203</xdr:row>
          <xdr:rowOff>38100</xdr:rowOff>
        </xdr:from>
        <xdr:to xmlns:xdr="http://schemas.openxmlformats.org/drawingml/2006/spreadsheetDrawing">
          <xdr:col>6</xdr:col>
          <xdr:colOff>561975</xdr:colOff>
          <xdr:row>203</xdr:row>
          <xdr:rowOff>276860</xdr:rowOff>
        </xdr:to>
        <xdr:sp textlink="">
          <xdr:nvSpPr>
            <xdr:cNvPr id="3608" name="チェック 536" hidden="1">
              <a:extLst>
                <a:ext uri="{63B3BB69-23CF-44E3-9099-C40C66FF867C}">
                  <a14:compatExt spid="_x0000_s36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959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204</xdr:row>
          <xdr:rowOff>10160</xdr:rowOff>
        </xdr:from>
        <xdr:to xmlns:xdr="http://schemas.openxmlformats.org/drawingml/2006/spreadsheetDrawing">
          <xdr:col>6</xdr:col>
          <xdr:colOff>561975</xdr:colOff>
          <xdr:row>204</xdr:row>
          <xdr:rowOff>247650</xdr:rowOff>
        </xdr:to>
        <xdr:sp textlink="">
          <xdr:nvSpPr>
            <xdr:cNvPr id="3609" name="チェック 537" hidden="1">
              <a:extLst>
                <a:ext uri="{63B3BB69-23CF-44E3-9099-C40C66FF867C}">
                  <a14:compatExt spid="_x0000_s36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217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203</xdr:row>
          <xdr:rowOff>29210</xdr:rowOff>
        </xdr:from>
        <xdr:to xmlns:xdr="http://schemas.openxmlformats.org/drawingml/2006/spreadsheetDrawing">
          <xdr:col>9</xdr:col>
          <xdr:colOff>560705</xdr:colOff>
          <xdr:row>203</xdr:row>
          <xdr:rowOff>266700</xdr:rowOff>
        </xdr:to>
        <xdr:sp textlink="">
          <xdr:nvSpPr>
            <xdr:cNvPr id="3610" name="チェック 538" hidden="1">
              <a:extLst>
                <a:ext uri="{63B3BB69-23CF-44E3-9099-C40C66FF867C}">
                  <a14:compatExt spid="_x0000_s36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95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204</xdr:row>
          <xdr:rowOff>10160</xdr:rowOff>
        </xdr:from>
        <xdr:to xmlns:xdr="http://schemas.openxmlformats.org/drawingml/2006/spreadsheetDrawing">
          <xdr:col>9</xdr:col>
          <xdr:colOff>560705</xdr:colOff>
          <xdr:row>204</xdr:row>
          <xdr:rowOff>247650</xdr:rowOff>
        </xdr:to>
        <xdr:sp textlink="">
          <xdr:nvSpPr>
            <xdr:cNvPr id="3611" name="チェック 539" hidden="1">
              <a:extLst>
                <a:ext uri="{63B3BB69-23CF-44E3-9099-C40C66FF867C}">
                  <a14:compatExt spid="_x0000_s36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217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203</xdr:row>
          <xdr:rowOff>19050</xdr:rowOff>
        </xdr:from>
        <xdr:to xmlns:xdr="http://schemas.openxmlformats.org/drawingml/2006/spreadsheetDrawing">
          <xdr:col>12</xdr:col>
          <xdr:colOff>560705</xdr:colOff>
          <xdr:row>203</xdr:row>
          <xdr:rowOff>257810</xdr:rowOff>
        </xdr:to>
        <xdr:sp textlink="">
          <xdr:nvSpPr>
            <xdr:cNvPr id="3612" name="チェック 540" hidden="1">
              <a:extLst>
                <a:ext uri="{63B3BB69-23CF-44E3-9099-C40C66FF867C}">
                  <a14:compatExt spid="_x0000_s36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94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204</xdr:row>
          <xdr:rowOff>29210</xdr:rowOff>
        </xdr:from>
        <xdr:to xmlns:xdr="http://schemas.openxmlformats.org/drawingml/2006/spreadsheetDrawing">
          <xdr:col>12</xdr:col>
          <xdr:colOff>560705</xdr:colOff>
          <xdr:row>204</xdr:row>
          <xdr:rowOff>266700</xdr:rowOff>
        </xdr:to>
        <xdr:sp textlink="">
          <xdr:nvSpPr>
            <xdr:cNvPr id="3613" name="チェック 541" hidden="1">
              <a:extLst>
                <a:ext uri="{63B3BB69-23CF-44E3-9099-C40C66FF867C}">
                  <a14:compatExt spid="_x0000_s36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23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203</xdr:row>
          <xdr:rowOff>29210</xdr:rowOff>
        </xdr:from>
        <xdr:to xmlns:xdr="http://schemas.openxmlformats.org/drawingml/2006/spreadsheetDrawing">
          <xdr:col>15</xdr:col>
          <xdr:colOff>560705</xdr:colOff>
          <xdr:row>203</xdr:row>
          <xdr:rowOff>266700</xdr:rowOff>
        </xdr:to>
        <xdr:sp textlink="">
          <xdr:nvSpPr>
            <xdr:cNvPr id="3614" name="チェック 542" hidden="1">
              <a:extLst>
                <a:ext uri="{63B3BB69-23CF-44E3-9099-C40C66FF867C}">
                  <a14:compatExt spid="_x0000_s36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950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203</xdr:row>
          <xdr:rowOff>29210</xdr:rowOff>
        </xdr:from>
        <xdr:to xmlns:xdr="http://schemas.openxmlformats.org/drawingml/2006/spreadsheetDrawing">
          <xdr:col>18</xdr:col>
          <xdr:colOff>561975</xdr:colOff>
          <xdr:row>203</xdr:row>
          <xdr:rowOff>266700</xdr:rowOff>
        </xdr:to>
        <xdr:sp textlink="">
          <xdr:nvSpPr>
            <xdr:cNvPr id="3615" name="チェック 543" hidden="1">
              <a:extLst>
                <a:ext uri="{63B3BB69-23CF-44E3-9099-C40C66FF867C}">
                  <a14:compatExt spid="_x0000_s36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950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205</xdr:row>
          <xdr:rowOff>19050</xdr:rowOff>
        </xdr:from>
        <xdr:to xmlns:xdr="http://schemas.openxmlformats.org/drawingml/2006/spreadsheetDrawing">
          <xdr:col>6</xdr:col>
          <xdr:colOff>561975</xdr:colOff>
          <xdr:row>205</xdr:row>
          <xdr:rowOff>257810</xdr:rowOff>
        </xdr:to>
        <xdr:sp textlink="">
          <xdr:nvSpPr>
            <xdr:cNvPr id="3616" name="チェック 544" hidden="1">
              <a:extLst>
                <a:ext uri="{63B3BB69-23CF-44E3-9099-C40C66FF867C}">
                  <a14:compatExt spid="_x0000_s36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51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206</xdr:row>
          <xdr:rowOff>29210</xdr:rowOff>
        </xdr:from>
        <xdr:to xmlns:xdr="http://schemas.openxmlformats.org/drawingml/2006/spreadsheetDrawing">
          <xdr:col>6</xdr:col>
          <xdr:colOff>561975</xdr:colOff>
          <xdr:row>206</xdr:row>
          <xdr:rowOff>266700</xdr:rowOff>
        </xdr:to>
        <xdr:sp textlink="">
          <xdr:nvSpPr>
            <xdr:cNvPr id="3617" name="チェック 545" hidden="1">
              <a:extLst>
                <a:ext uri="{63B3BB69-23CF-44E3-9099-C40C66FF867C}">
                  <a14:compatExt spid="_x0000_s36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80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207</xdr:row>
          <xdr:rowOff>29210</xdr:rowOff>
        </xdr:from>
        <xdr:to xmlns:xdr="http://schemas.openxmlformats.org/drawingml/2006/spreadsheetDrawing">
          <xdr:col>6</xdr:col>
          <xdr:colOff>561975</xdr:colOff>
          <xdr:row>207</xdr:row>
          <xdr:rowOff>266700</xdr:rowOff>
        </xdr:to>
        <xdr:sp textlink="">
          <xdr:nvSpPr>
            <xdr:cNvPr id="3618" name="チェック 546" hidden="1">
              <a:extLst>
                <a:ext uri="{63B3BB69-23CF-44E3-9099-C40C66FF867C}">
                  <a14:compatExt spid="_x0000_s36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09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208</xdr:row>
          <xdr:rowOff>19050</xdr:rowOff>
        </xdr:from>
        <xdr:to xmlns:xdr="http://schemas.openxmlformats.org/drawingml/2006/spreadsheetDrawing">
          <xdr:col>6</xdr:col>
          <xdr:colOff>561975</xdr:colOff>
          <xdr:row>208</xdr:row>
          <xdr:rowOff>257810</xdr:rowOff>
        </xdr:to>
        <xdr:sp textlink="">
          <xdr:nvSpPr>
            <xdr:cNvPr id="3619" name="チェック 547" hidden="1">
              <a:extLst>
                <a:ext uri="{63B3BB69-23CF-44E3-9099-C40C66FF867C}">
                  <a14:compatExt spid="_x0000_s36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36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205</xdr:row>
          <xdr:rowOff>29210</xdr:rowOff>
        </xdr:from>
        <xdr:to xmlns:xdr="http://schemas.openxmlformats.org/drawingml/2006/spreadsheetDrawing">
          <xdr:col>9</xdr:col>
          <xdr:colOff>560705</xdr:colOff>
          <xdr:row>205</xdr:row>
          <xdr:rowOff>266700</xdr:rowOff>
        </xdr:to>
        <xdr:sp textlink="">
          <xdr:nvSpPr>
            <xdr:cNvPr id="3620" name="チェック 548" hidden="1">
              <a:extLst>
                <a:ext uri="{63B3BB69-23CF-44E3-9099-C40C66FF867C}">
                  <a14:compatExt spid="_x0000_s36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52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206</xdr:row>
          <xdr:rowOff>29210</xdr:rowOff>
        </xdr:from>
        <xdr:to xmlns:xdr="http://schemas.openxmlformats.org/drawingml/2006/spreadsheetDrawing">
          <xdr:col>9</xdr:col>
          <xdr:colOff>560705</xdr:colOff>
          <xdr:row>206</xdr:row>
          <xdr:rowOff>266700</xdr:rowOff>
        </xdr:to>
        <xdr:sp textlink="">
          <xdr:nvSpPr>
            <xdr:cNvPr id="3621" name="チェック 549" hidden="1">
              <a:extLst>
                <a:ext uri="{63B3BB69-23CF-44E3-9099-C40C66FF867C}">
                  <a14:compatExt spid="_x0000_s36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807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207</xdr:row>
          <xdr:rowOff>19050</xdr:rowOff>
        </xdr:from>
        <xdr:to xmlns:xdr="http://schemas.openxmlformats.org/drawingml/2006/spreadsheetDrawing">
          <xdr:col>9</xdr:col>
          <xdr:colOff>560705</xdr:colOff>
          <xdr:row>207</xdr:row>
          <xdr:rowOff>257810</xdr:rowOff>
        </xdr:to>
        <xdr:sp textlink="">
          <xdr:nvSpPr>
            <xdr:cNvPr id="3622" name="チェック 550" hidden="1">
              <a:extLst>
                <a:ext uri="{63B3BB69-23CF-44E3-9099-C40C66FF867C}">
                  <a14:compatExt spid="_x0000_s36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08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208</xdr:row>
          <xdr:rowOff>10160</xdr:rowOff>
        </xdr:from>
        <xdr:to xmlns:xdr="http://schemas.openxmlformats.org/drawingml/2006/spreadsheetDrawing">
          <xdr:col>9</xdr:col>
          <xdr:colOff>560705</xdr:colOff>
          <xdr:row>208</xdr:row>
          <xdr:rowOff>247650</xdr:rowOff>
        </xdr:to>
        <xdr:sp textlink="">
          <xdr:nvSpPr>
            <xdr:cNvPr id="3623" name="チェック 551" hidden="1">
              <a:extLst>
                <a:ext uri="{63B3BB69-23CF-44E3-9099-C40C66FF867C}">
                  <a14:compatExt spid="_x0000_s36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360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205</xdr:row>
          <xdr:rowOff>38100</xdr:rowOff>
        </xdr:from>
        <xdr:to xmlns:xdr="http://schemas.openxmlformats.org/drawingml/2006/spreadsheetDrawing">
          <xdr:col>12</xdr:col>
          <xdr:colOff>560705</xdr:colOff>
          <xdr:row>205</xdr:row>
          <xdr:rowOff>276860</xdr:rowOff>
        </xdr:to>
        <xdr:sp textlink="">
          <xdr:nvSpPr>
            <xdr:cNvPr id="3624" name="チェック 552" hidden="1">
              <a:extLst>
                <a:ext uri="{63B3BB69-23CF-44E3-9099-C40C66FF867C}">
                  <a14:compatExt spid="_x0000_s36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531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207</xdr:row>
          <xdr:rowOff>29210</xdr:rowOff>
        </xdr:from>
        <xdr:to xmlns:xdr="http://schemas.openxmlformats.org/drawingml/2006/spreadsheetDrawing">
          <xdr:col>12</xdr:col>
          <xdr:colOff>560705</xdr:colOff>
          <xdr:row>207</xdr:row>
          <xdr:rowOff>266700</xdr:rowOff>
        </xdr:to>
        <xdr:sp textlink="">
          <xdr:nvSpPr>
            <xdr:cNvPr id="3625" name="チェック 553" hidden="1">
              <a:extLst>
                <a:ext uri="{63B3BB69-23CF-44E3-9099-C40C66FF867C}">
                  <a14:compatExt spid="_x0000_s3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093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208</xdr:row>
          <xdr:rowOff>19050</xdr:rowOff>
        </xdr:from>
        <xdr:to xmlns:xdr="http://schemas.openxmlformats.org/drawingml/2006/spreadsheetDrawing">
          <xdr:col>12</xdr:col>
          <xdr:colOff>560705</xdr:colOff>
          <xdr:row>208</xdr:row>
          <xdr:rowOff>257810</xdr:rowOff>
        </xdr:to>
        <xdr:sp textlink="">
          <xdr:nvSpPr>
            <xdr:cNvPr id="3626" name="チェック 554" hidden="1">
              <a:extLst>
                <a:ext uri="{63B3BB69-23CF-44E3-9099-C40C66FF867C}">
                  <a14:compatExt spid="_x0000_s3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36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207</xdr:row>
          <xdr:rowOff>19050</xdr:rowOff>
        </xdr:from>
        <xdr:to xmlns:xdr="http://schemas.openxmlformats.org/drawingml/2006/spreadsheetDrawing">
          <xdr:col>15</xdr:col>
          <xdr:colOff>560705</xdr:colOff>
          <xdr:row>207</xdr:row>
          <xdr:rowOff>257810</xdr:rowOff>
        </xdr:to>
        <xdr:sp textlink="">
          <xdr:nvSpPr>
            <xdr:cNvPr id="3627" name="チェック 555" hidden="1">
              <a:extLst>
                <a:ext uri="{63B3BB69-23CF-44E3-9099-C40C66FF867C}">
                  <a14:compatExt spid="_x0000_s3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083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210</xdr:row>
          <xdr:rowOff>29210</xdr:rowOff>
        </xdr:from>
        <xdr:to xmlns:xdr="http://schemas.openxmlformats.org/drawingml/2006/spreadsheetDrawing">
          <xdr:col>6</xdr:col>
          <xdr:colOff>561975</xdr:colOff>
          <xdr:row>210</xdr:row>
          <xdr:rowOff>266700</xdr:rowOff>
        </xdr:to>
        <xdr:sp textlink="">
          <xdr:nvSpPr>
            <xdr:cNvPr id="3628" name="チェック 556" hidden="1">
              <a:extLst>
                <a:ext uri="{63B3BB69-23CF-44E3-9099-C40C66FF867C}">
                  <a14:compatExt spid="_x0000_s3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95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210</xdr:row>
          <xdr:rowOff>29210</xdr:rowOff>
        </xdr:from>
        <xdr:to xmlns:xdr="http://schemas.openxmlformats.org/drawingml/2006/spreadsheetDrawing">
          <xdr:col>9</xdr:col>
          <xdr:colOff>560705</xdr:colOff>
          <xdr:row>210</xdr:row>
          <xdr:rowOff>266700</xdr:rowOff>
        </xdr:to>
        <xdr:sp textlink="">
          <xdr:nvSpPr>
            <xdr:cNvPr id="3629" name="チェック 557" hidden="1">
              <a:extLst>
                <a:ext uri="{63B3BB69-23CF-44E3-9099-C40C66FF867C}">
                  <a14:compatExt spid="_x0000_s3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95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211</xdr:row>
          <xdr:rowOff>29210</xdr:rowOff>
        </xdr:from>
        <xdr:to xmlns:xdr="http://schemas.openxmlformats.org/drawingml/2006/spreadsheetDrawing">
          <xdr:col>6</xdr:col>
          <xdr:colOff>561975</xdr:colOff>
          <xdr:row>211</xdr:row>
          <xdr:rowOff>266700</xdr:rowOff>
        </xdr:to>
        <xdr:sp textlink="">
          <xdr:nvSpPr>
            <xdr:cNvPr id="3630" name="チェック 558" hidden="1">
              <a:extLst>
                <a:ext uri="{63B3BB69-23CF-44E3-9099-C40C66FF867C}">
                  <a14:compatExt spid="_x0000_s3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23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212</xdr:row>
          <xdr:rowOff>29210</xdr:rowOff>
        </xdr:from>
        <xdr:to xmlns:xdr="http://schemas.openxmlformats.org/drawingml/2006/spreadsheetDrawing">
          <xdr:col>6</xdr:col>
          <xdr:colOff>561975</xdr:colOff>
          <xdr:row>212</xdr:row>
          <xdr:rowOff>266700</xdr:rowOff>
        </xdr:to>
        <xdr:sp textlink="">
          <xdr:nvSpPr>
            <xdr:cNvPr id="3631" name="チェック 559" hidden="1">
              <a:extLst>
                <a:ext uri="{63B3BB69-23CF-44E3-9099-C40C66FF867C}">
                  <a14:compatExt spid="_x0000_s3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52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213</xdr:row>
          <xdr:rowOff>29210</xdr:rowOff>
        </xdr:from>
        <xdr:to xmlns:xdr="http://schemas.openxmlformats.org/drawingml/2006/spreadsheetDrawing">
          <xdr:col>6</xdr:col>
          <xdr:colOff>561975</xdr:colOff>
          <xdr:row>213</xdr:row>
          <xdr:rowOff>266700</xdr:rowOff>
        </xdr:to>
        <xdr:sp textlink="">
          <xdr:nvSpPr>
            <xdr:cNvPr id="3632" name="チェック 560" hidden="1">
              <a:extLst>
                <a:ext uri="{63B3BB69-23CF-44E3-9099-C40C66FF867C}">
                  <a14:compatExt spid="_x0000_s3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80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211</xdr:row>
          <xdr:rowOff>29210</xdr:rowOff>
        </xdr:from>
        <xdr:to xmlns:xdr="http://schemas.openxmlformats.org/drawingml/2006/spreadsheetDrawing">
          <xdr:col>9</xdr:col>
          <xdr:colOff>560705</xdr:colOff>
          <xdr:row>211</xdr:row>
          <xdr:rowOff>266700</xdr:rowOff>
        </xdr:to>
        <xdr:sp textlink="">
          <xdr:nvSpPr>
            <xdr:cNvPr id="3633" name="チェック 561" hidden="1">
              <a:extLst>
                <a:ext uri="{63B3BB69-23CF-44E3-9099-C40C66FF867C}">
                  <a14:compatExt spid="_x0000_s36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23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212</xdr:row>
          <xdr:rowOff>38100</xdr:rowOff>
        </xdr:from>
        <xdr:to xmlns:xdr="http://schemas.openxmlformats.org/drawingml/2006/spreadsheetDrawing">
          <xdr:col>9</xdr:col>
          <xdr:colOff>560705</xdr:colOff>
          <xdr:row>212</xdr:row>
          <xdr:rowOff>276860</xdr:rowOff>
        </xdr:to>
        <xdr:sp textlink="">
          <xdr:nvSpPr>
            <xdr:cNvPr id="3634" name="チェック 562" hidden="1">
              <a:extLst>
                <a:ext uri="{63B3BB69-23CF-44E3-9099-C40C66FF867C}">
                  <a14:compatExt spid="_x0000_s36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531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213</xdr:row>
          <xdr:rowOff>29210</xdr:rowOff>
        </xdr:from>
        <xdr:to xmlns:xdr="http://schemas.openxmlformats.org/drawingml/2006/spreadsheetDrawing">
          <xdr:col>9</xdr:col>
          <xdr:colOff>560705</xdr:colOff>
          <xdr:row>213</xdr:row>
          <xdr:rowOff>266700</xdr:rowOff>
        </xdr:to>
        <xdr:sp textlink="">
          <xdr:nvSpPr>
            <xdr:cNvPr id="3635" name="チェック 563" hidden="1">
              <a:extLst>
                <a:ext uri="{63B3BB69-23CF-44E3-9099-C40C66FF867C}">
                  <a14:compatExt spid="_x0000_s36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808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211</xdr:row>
          <xdr:rowOff>38100</xdr:rowOff>
        </xdr:from>
        <xdr:to xmlns:xdr="http://schemas.openxmlformats.org/drawingml/2006/spreadsheetDrawing">
          <xdr:col>12</xdr:col>
          <xdr:colOff>560705</xdr:colOff>
          <xdr:row>211</xdr:row>
          <xdr:rowOff>276860</xdr:rowOff>
        </xdr:to>
        <xdr:sp textlink="">
          <xdr:nvSpPr>
            <xdr:cNvPr id="3636" name="チェック 564" hidden="1">
              <a:extLst>
                <a:ext uri="{63B3BB69-23CF-44E3-9099-C40C66FF867C}">
                  <a14:compatExt spid="_x0000_s3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245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212</xdr:row>
          <xdr:rowOff>19050</xdr:rowOff>
        </xdr:from>
        <xdr:to xmlns:xdr="http://schemas.openxmlformats.org/drawingml/2006/spreadsheetDrawing">
          <xdr:col>12</xdr:col>
          <xdr:colOff>560705</xdr:colOff>
          <xdr:row>212</xdr:row>
          <xdr:rowOff>257810</xdr:rowOff>
        </xdr:to>
        <xdr:sp textlink="">
          <xdr:nvSpPr>
            <xdr:cNvPr id="3637" name="チェック 565" hidden="1">
              <a:extLst>
                <a:ext uri="{63B3BB69-23CF-44E3-9099-C40C66FF867C}">
                  <a14:compatExt spid="_x0000_s3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51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213</xdr:row>
          <xdr:rowOff>29210</xdr:rowOff>
        </xdr:from>
        <xdr:to xmlns:xdr="http://schemas.openxmlformats.org/drawingml/2006/spreadsheetDrawing">
          <xdr:col>12</xdr:col>
          <xdr:colOff>560705</xdr:colOff>
          <xdr:row>213</xdr:row>
          <xdr:rowOff>266700</xdr:rowOff>
        </xdr:to>
        <xdr:sp textlink="">
          <xdr:nvSpPr>
            <xdr:cNvPr id="3638" name="チェック 566" hidden="1">
              <a:extLst>
                <a:ext uri="{63B3BB69-23CF-44E3-9099-C40C66FF867C}">
                  <a14:compatExt spid="_x0000_s36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80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211</xdr:row>
          <xdr:rowOff>29210</xdr:rowOff>
        </xdr:from>
        <xdr:to xmlns:xdr="http://schemas.openxmlformats.org/drawingml/2006/spreadsheetDrawing">
          <xdr:col>15</xdr:col>
          <xdr:colOff>560705</xdr:colOff>
          <xdr:row>211</xdr:row>
          <xdr:rowOff>266700</xdr:rowOff>
        </xdr:to>
        <xdr:sp textlink="">
          <xdr:nvSpPr>
            <xdr:cNvPr id="3639" name="チェック 567" hidden="1">
              <a:extLst>
                <a:ext uri="{63B3BB69-23CF-44E3-9099-C40C66FF867C}">
                  <a14:compatExt spid="_x0000_s36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236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212</xdr:row>
          <xdr:rowOff>29210</xdr:rowOff>
        </xdr:from>
        <xdr:to xmlns:xdr="http://schemas.openxmlformats.org/drawingml/2006/spreadsheetDrawing">
          <xdr:col>15</xdr:col>
          <xdr:colOff>560705</xdr:colOff>
          <xdr:row>212</xdr:row>
          <xdr:rowOff>266700</xdr:rowOff>
        </xdr:to>
        <xdr:sp textlink="">
          <xdr:nvSpPr>
            <xdr:cNvPr id="3640" name="チェック 568" hidden="1">
              <a:extLst>
                <a:ext uri="{63B3BB69-23CF-44E3-9099-C40C66FF867C}">
                  <a14:compatExt spid="_x0000_s36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522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211</xdr:row>
          <xdr:rowOff>19050</xdr:rowOff>
        </xdr:from>
        <xdr:to xmlns:xdr="http://schemas.openxmlformats.org/drawingml/2006/spreadsheetDrawing">
          <xdr:col>18</xdr:col>
          <xdr:colOff>561975</xdr:colOff>
          <xdr:row>211</xdr:row>
          <xdr:rowOff>257810</xdr:rowOff>
        </xdr:to>
        <xdr:sp textlink="">
          <xdr:nvSpPr>
            <xdr:cNvPr id="3641" name="チェック 569" hidden="1">
              <a:extLst>
                <a:ext uri="{63B3BB69-23CF-44E3-9099-C40C66FF867C}">
                  <a14:compatExt spid="_x0000_s36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226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212</xdr:row>
          <xdr:rowOff>19050</xdr:rowOff>
        </xdr:from>
        <xdr:to xmlns:xdr="http://schemas.openxmlformats.org/drawingml/2006/spreadsheetDrawing">
          <xdr:col>18</xdr:col>
          <xdr:colOff>561975</xdr:colOff>
          <xdr:row>212</xdr:row>
          <xdr:rowOff>257810</xdr:rowOff>
        </xdr:to>
        <xdr:sp textlink="">
          <xdr:nvSpPr>
            <xdr:cNvPr id="3642" name="チェック 570" hidden="1">
              <a:extLst>
                <a:ext uri="{63B3BB69-23CF-44E3-9099-C40C66FF867C}">
                  <a14:compatExt spid="_x0000_s36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512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214</xdr:row>
          <xdr:rowOff>19050</xdr:rowOff>
        </xdr:from>
        <xdr:to xmlns:xdr="http://schemas.openxmlformats.org/drawingml/2006/spreadsheetDrawing">
          <xdr:col>6</xdr:col>
          <xdr:colOff>561975</xdr:colOff>
          <xdr:row>214</xdr:row>
          <xdr:rowOff>257810</xdr:rowOff>
        </xdr:to>
        <xdr:sp textlink="">
          <xdr:nvSpPr>
            <xdr:cNvPr id="3643" name="チェック 571" hidden="1">
              <a:extLst>
                <a:ext uri="{63B3BB69-23CF-44E3-9099-C40C66FF867C}">
                  <a14:compatExt spid="_x0000_s36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08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215</xdr:row>
          <xdr:rowOff>38100</xdr:rowOff>
        </xdr:from>
        <xdr:to xmlns:xdr="http://schemas.openxmlformats.org/drawingml/2006/spreadsheetDrawing">
          <xdr:col>6</xdr:col>
          <xdr:colOff>561975</xdr:colOff>
          <xdr:row>215</xdr:row>
          <xdr:rowOff>276860</xdr:rowOff>
        </xdr:to>
        <xdr:sp textlink="">
          <xdr:nvSpPr>
            <xdr:cNvPr id="3644" name="チェック 572" hidden="1">
              <a:extLst>
                <a:ext uri="{63B3BB69-23CF-44E3-9099-C40C66FF867C}">
                  <a14:compatExt spid="_x0000_s36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388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216</xdr:row>
          <xdr:rowOff>38100</xdr:rowOff>
        </xdr:from>
        <xdr:to xmlns:xdr="http://schemas.openxmlformats.org/drawingml/2006/spreadsheetDrawing">
          <xdr:col>6</xdr:col>
          <xdr:colOff>561975</xdr:colOff>
          <xdr:row>216</xdr:row>
          <xdr:rowOff>276860</xdr:rowOff>
        </xdr:to>
        <xdr:sp textlink="">
          <xdr:nvSpPr>
            <xdr:cNvPr id="3645" name="チェック 573" hidden="1">
              <a:extLst>
                <a:ext uri="{63B3BB69-23CF-44E3-9099-C40C66FF867C}">
                  <a14:compatExt spid="_x0000_s36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674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217</xdr:row>
          <xdr:rowOff>29210</xdr:rowOff>
        </xdr:from>
        <xdr:to xmlns:xdr="http://schemas.openxmlformats.org/drawingml/2006/spreadsheetDrawing">
          <xdr:col>6</xdr:col>
          <xdr:colOff>561975</xdr:colOff>
          <xdr:row>217</xdr:row>
          <xdr:rowOff>266700</xdr:rowOff>
        </xdr:to>
        <xdr:sp textlink="">
          <xdr:nvSpPr>
            <xdr:cNvPr id="3646" name="チェック 574" hidden="1">
              <a:extLst>
                <a:ext uri="{63B3BB69-23CF-44E3-9099-C40C66FF867C}">
                  <a14:compatExt spid="_x0000_s36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95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218</xdr:row>
          <xdr:rowOff>29210</xdr:rowOff>
        </xdr:from>
        <xdr:to xmlns:xdr="http://schemas.openxmlformats.org/drawingml/2006/spreadsheetDrawing">
          <xdr:col>6</xdr:col>
          <xdr:colOff>561975</xdr:colOff>
          <xdr:row>218</xdr:row>
          <xdr:rowOff>266700</xdr:rowOff>
        </xdr:to>
        <xdr:sp textlink="">
          <xdr:nvSpPr>
            <xdr:cNvPr id="3647" name="チェック 575" hidden="1">
              <a:extLst>
                <a:ext uri="{63B3BB69-23CF-44E3-9099-C40C66FF867C}">
                  <a14:compatExt spid="_x0000_s36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23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219</xdr:row>
          <xdr:rowOff>29210</xdr:rowOff>
        </xdr:from>
        <xdr:to xmlns:xdr="http://schemas.openxmlformats.org/drawingml/2006/spreadsheetDrawing">
          <xdr:col>6</xdr:col>
          <xdr:colOff>561975</xdr:colOff>
          <xdr:row>219</xdr:row>
          <xdr:rowOff>266700</xdr:rowOff>
        </xdr:to>
        <xdr:sp textlink="">
          <xdr:nvSpPr>
            <xdr:cNvPr id="3648" name="チェック 576" hidden="1">
              <a:extLst>
                <a:ext uri="{63B3BB69-23CF-44E3-9099-C40C66FF867C}">
                  <a14:compatExt spid="_x0000_s36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52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215</xdr:row>
          <xdr:rowOff>19050</xdr:rowOff>
        </xdr:from>
        <xdr:to xmlns:xdr="http://schemas.openxmlformats.org/drawingml/2006/spreadsheetDrawing">
          <xdr:col>9</xdr:col>
          <xdr:colOff>560705</xdr:colOff>
          <xdr:row>215</xdr:row>
          <xdr:rowOff>257810</xdr:rowOff>
        </xdr:to>
        <xdr:sp textlink="">
          <xdr:nvSpPr>
            <xdr:cNvPr id="3649" name="チェック 577" hidden="1">
              <a:extLst>
                <a:ext uri="{63B3BB69-23CF-44E3-9099-C40C66FF867C}">
                  <a14:compatExt spid="_x0000_s36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36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216</xdr:row>
          <xdr:rowOff>19050</xdr:rowOff>
        </xdr:from>
        <xdr:to xmlns:xdr="http://schemas.openxmlformats.org/drawingml/2006/spreadsheetDrawing">
          <xdr:col>9</xdr:col>
          <xdr:colOff>560705</xdr:colOff>
          <xdr:row>216</xdr:row>
          <xdr:rowOff>257810</xdr:rowOff>
        </xdr:to>
        <xdr:sp textlink="">
          <xdr:nvSpPr>
            <xdr:cNvPr id="3650" name="チェック 578" hidden="1">
              <a:extLst>
                <a:ext uri="{63B3BB69-23CF-44E3-9099-C40C66FF867C}">
                  <a14:compatExt spid="_x0000_s36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65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217</xdr:row>
          <xdr:rowOff>10160</xdr:rowOff>
        </xdr:from>
        <xdr:to xmlns:xdr="http://schemas.openxmlformats.org/drawingml/2006/spreadsheetDrawing">
          <xdr:col>9</xdr:col>
          <xdr:colOff>560705</xdr:colOff>
          <xdr:row>217</xdr:row>
          <xdr:rowOff>247650</xdr:rowOff>
        </xdr:to>
        <xdr:sp textlink="">
          <xdr:nvSpPr>
            <xdr:cNvPr id="3651" name="チェック 579" hidden="1">
              <a:extLst>
                <a:ext uri="{63B3BB69-23CF-44E3-9099-C40C66FF867C}">
                  <a14:compatExt spid="_x0000_s36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932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218</xdr:row>
          <xdr:rowOff>38100</xdr:rowOff>
        </xdr:from>
        <xdr:to xmlns:xdr="http://schemas.openxmlformats.org/drawingml/2006/spreadsheetDrawing">
          <xdr:col>9</xdr:col>
          <xdr:colOff>560705</xdr:colOff>
          <xdr:row>218</xdr:row>
          <xdr:rowOff>276860</xdr:rowOff>
        </xdr:to>
        <xdr:sp textlink="">
          <xdr:nvSpPr>
            <xdr:cNvPr id="3652" name="チェック 580" hidden="1">
              <a:extLst>
                <a:ext uri="{63B3BB69-23CF-44E3-9099-C40C66FF867C}">
                  <a14:compatExt spid="_x0000_s36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45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219</xdr:row>
          <xdr:rowOff>29210</xdr:rowOff>
        </xdr:from>
        <xdr:to xmlns:xdr="http://schemas.openxmlformats.org/drawingml/2006/spreadsheetDrawing">
          <xdr:col>9</xdr:col>
          <xdr:colOff>560705</xdr:colOff>
          <xdr:row>219</xdr:row>
          <xdr:rowOff>266700</xdr:rowOff>
        </xdr:to>
        <xdr:sp textlink="">
          <xdr:nvSpPr>
            <xdr:cNvPr id="3653" name="チェック 581" hidden="1">
              <a:extLst>
                <a:ext uri="{63B3BB69-23CF-44E3-9099-C40C66FF867C}">
                  <a14:compatExt spid="_x0000_s36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52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215</xdr:row>
          <xdr:rowOff>19050</xdr:rowOff>
        </xdr:from>
        <xdr:to xmlns:xdr="http://schemas.openxmlformats.org/drawingml/2006/spreadsheetDrawing">
          <xdr:col>12</xdr:col>
          <xdr:colOff>560705</xdr:colOff>
          <xdr:row>215</xdr:row>
          <xdr:rowOff>257810</xdr:rowOff>
        </xdr:to>
        <xdr:sp textlink="">
          <xdr:nvSpPr>
            <xdr:cNvPr id="3654" name="チェック 582" hidden="1">
              <a:extLst>
                <a:ext uri="{63B3BB69-23CF-44E3-9099-C40C66FF867C}">
                  <a14:compatExt spid="_x0000_s36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36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216</xdr:row>
          <xdr:rowOff>38100</xdr:rowOff>
        </xdr:from>
        <xdr:to xmlns:xdr="http://schemas.openxmlformats.org/drawingml/2006/spreadsheetDrawing">
          <xdr:col>12</xdr:col>
          <xdr:colOff>560705</xdr:colOff>
          <xdr:row>216</xdr:row>
          <xdr:rowOff>276860</xdr:rowOff>
        </xdr:to>
        <xdr:sp textlink="">
          <xdr:nvSpPr>
            <xdr:cNvPr id="3655" name="チェック 583" hidden="1">
              <a:extLst>
                <a:ext uri="{63B3BB69-23CF-44E3-9099-C40C66FF867C}">
                  <a14:compatExt spid="_x0000_s36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674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217</xdr:row>
          <xdr:rowOff>29210</xdr:rowOff>
        </xdr:from>
        <xdr:to xmlns:xdr="http://schemas.openxmlformats.org/drawingml/2006/spreadsheetDrawing">
          <xdr:col>12</xdr:col>
          <xdr:colOff>560705</xdr:colOff>
          <xdr:row>217</xdr:row>
          <xdr:rowOff>266700</xdr:rowOff>
        </xdr:to>
        <xdr:sp textlink="">
          <xdr:nvSpPr>
            <xdr:cNvPr id="3656" name="チェック 584" hidden="1">
              <a:extLst>
                <a:ext uri="{63B3BB69-23CF-44E3-9099-C40C66FF867C}">
                  <a14:compatExt spid="_x0000_s36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95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218</xdr:row>
          <xdr:rowOff>19050</xdr:rowOff>
        </xdr:from>
        <xdr:to xmlns:xdr="http://schemas.openxmlformats.org/drawingml/2006/spreadsheetDrawing">
          <xdr:col>12</xdr:col>
          <xdr:colOff>560705</xdr:colOff>
          <xdr:row>218</xdr:row>
          <xdr:rowOff>257810</xdr:rowOff>
        </xdr:to>
        <xdr:sp textlink="">
          <xdr:nvSpPr>
            <xdr:cNvPr id="3657" name="チェック 585" hidden="1">
              <a:extLst>
                <a:ext uri="{63B3BB69-23CF-44E3-9099-C40C66FF867C}">
                  <a14:compatExt spid="_x0000_s36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22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219</xdr:row>
          <xdr:rowOff>10160</xdr:rowOff>
        </xdr:from>
        <xdr:to xmlns:xdr="http://schemas.openxmlformats.org/drawingml/2006/spreadsheetDrawing">
          <xdr:col>12</xdr:col>
          <xdr:colOff>560705</xdr:colOff>
          <xdr:row>219</xdr:row>
          <xdr:rowOff>247650</xdr:rowOff>
        </xdr:to>
        <xdr:sp textlink="">
          <xdr:nvSpPr>
            <xdr:cNvPr id="3658" name="チェック 586" hidden="1">
              <a:extLst>
                <a:ext uri="{63B3BB69-23CF-44E3-9099-C40C66FF867C}">
                  <a14:compatExt spid="_x0000_s36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503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217</xdr:row>
          <xdr:rowOff>19050</xdr:rowOff>
        </xdr:from>
        <xdr:to xmlns:xdr="http://schemas.openxmlformats.org/drawingml/2006/spreadsheetDrawing">
          <xdr:col>15</xdr:col>
          <xdr:colOff>560705</xdr:colOff>
          <xdr:row>217</xdr:row>
          <xdr:rowOff>257810</xdr:rowOff>
        </xdr:to>
        <xdr:sp textlink="">
          <xdr:nvSpPr>
            <xdr:cNvPr id="3659" name="チェック 587" hidden="1">
              <a:extLst>
                <a:ext uri="{63B3BB69-23CF-44E3-9099-C40C66FF867C}">
                  <a14:compatExt spid="_x0000_s36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1941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219</xdr:row>
          <xdr:rowOff>29210</xdr:rowOff>
        </xdr:from>
        <xdr:to xmlns:xdr="http://schemas.openxmlformats.org/drawingml/2006/spreadsheetDrawing">
          <xdr:col>15</xdr:col>
          <xdr:colOff>560705</xdr:colOff>
          <xdr:row>219</xdr:row>
          <xdr:rowOff>266700</xdr:rowOff>
        </xdr:to>
        <xdr:sp textlink="">
          <xdr:nvSpPr>
            <xdr:cNvPr id="3660" name="チェック 588" hidden="1">
              <a:extLst>
                <a:ext uri="{63B3BB69-23CF-44E3-9099-C40C66FF867C}">
                  <a14:compatExt spid="_x0000_s36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522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217</xdr:row>
          <xdr:rowOff>29210</xdr:rowOff>
        </xdr:from>
        <xdr:to xmlns:xdr="http://schemas.openxmlformats.org/drawingml/2006/spreadsheetDrawing">
          <xdr:col>18</xdr:col>
          <xdr:colOff>561975</xdr:colOff>
          <xdr:row>217</xdr:row>
          <xdr:rowOff>266700</xdr:rowOff>
        </xdr:to>
        <xdr:sp textlink="">
          <xdr:nvSpPr>
            <xdr:cNvPr id="3661" name="チェック 589" hidden="1">
              <a:extLst>
                <a:ext uri="{63B3BB69-23CF-44E3-9099-C40C66FF867C}">
                  <a14:compatExt spid="_x0000_s36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1951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221</xdr:row>
          <xdr:rowOff>29210</xdr:rowOff>
        </xdr:from>
        <xdr:to xmlns:xdr="http://schemas.openxmlformats.org/drawingml/2006/spreadsheetDrawing">
          <xdr:col>6</xdr:col>
          <xdr:colOff>561975</xdr:colOff>
          <xdr:row>221</xdr:row>
          <xdr:rowOff>266700</xdr:rowOff>
        </xdr:to>
        <xdr:sp textlink="">
          <xdr:nvSpPr>
            <xdr:cNvPr id="3662" name="チェック 590" hidden="1">
              <a:extLst>
                <a:ext uri="{63B3BB69-23CF-44E3-9099-C40C66FF867C}">
                  <a14:compatExt spid="_x0000_s36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09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222</xdr:row>
          <xdr:rowOff>29210</xdr:rowOff>
        </xdr:from>
        <xdr:to xmlns:xdr="http://schemas.openxmlformats.org/drawingml/2006/spreadsheetDrawing">
          <xdr:col>6</xdr:col>
          <xdr:colOff>561975</xdr:colOff>
          <xdr:row>222</xdr:row>
          <xdr:rowOff>266700</xdr:rowOff>
        </xdr:to>
        <xdr:sp textlink="">
          <xdr:nvSpPr>
            <xdr:cNvPr id="3663" name="チェック 591" hidden="1">
              <a:extLst>
                <a:ext uri="{63B3BB69-23CF-44E3-9099-C40C66FF867C}">
                  <a14:compatExt spid="_x0000_s36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37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223</xdr:row>
          <xdr:rowOff>29210</xdr:rowOff>
        </xdr:from>
        <xdr:to xmlns:xdr="http://schemas.openxmlformats.org/drawingml/2006/spreadsheetDrawing">
          <xdr:col>6</xdr:col>
          <xdr:colOff>561975</xdr:colOff>
          <xdr:row>223</xdr:row>
          <xdr:rowOff>266700</xdr:rowOff>
        </xdr:to>
        <xdr:sp textlink="">
          <xdr:nvSpPr>
            <xdr:cNvPr id="3664" name="チェック 592" hidden="1">
              <a:extLst>
                <a:ext uri="{63B3BB69-23CF-44E3-9099-C40C66FF867C}">
                  <a14:compatExt spid="_x0000_s36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66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224</xdr:row>
          <xdr:rowOff>19050</xdr:rowOff>
        </xdr:from>
        <xdr:to xmlns:xdr="http://schemas.openxmlformats.org/drawingml/2006/spreadsheetDrawing">
          <xdr:col>6</xdr:col>
          <xdr:colOff>561975</xdr:colOff>
          <xdr:row>224</xdr:row>
          <xdr:rowOff>257810</xdr:rowOff>
        </xdr:to>
        <xdr:sp textlink="">
          <xdr:nvSpPr>
            <xdr:cNvPr id="3665" name="チェック 593" hidden="1">
              <a:extLst>
                <a:ext uri="{63B3BB69-23CF-44E3-9099-C40C66FF867C}">
                  <a14:compatExt spid="_x0000_s36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94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225</xdr:row>
          <xdr:rowOff>19050</xdr:rowOff>
        </xdr:from>
        <xdr:to xmlns:xdr="http://schemas.openxmlformats.org/drawingml/2006/spreadsheetDrawing">
          <xdr:col>6</xdr:col>
          <xdr:colOff>561975</xdr:colOff>
          <xdr:row>225</xdr:row>
          <xdr:rowOff>257810</xdr:rowOff>
        </xdr:to>
        <xdr:sp textlink="">
          <xdr:nvSpPr>
            <xdr:cNvPr id="3666" name="チェック 594" hidden="1">
              <a:extLst>
                <a:ext uri="{63B3BB69-23CF-44E3-9099-C40C66FF867C}">
                  <a14:compatExt spid="_x0000_s36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22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221</xdr:row>
          <xdr:rowOff>19050</xdr:rowOff>
        </xdr:from>
        <xdr:to xmlns:xdr="http://schemas.openxmlformats.org/drawingml/2006/spreadsheetDrawing">
          <xdr:col>9</xdr:col>
          <xdr:colOff>560705</xdr:colOff>
          <xdr:row>221</xdr:row>
          <xdr:rowOff>257810</xdr:rowOff>
        </xdr:to>
        <xdr:sp textlink="">
          <xdr:nvSpPr>
            <xdr:cNvPr id="3667" name="チェック 595" hidden="1">
              <a:extLst>
                <a:ext uri="{63B3BB69-23CF-44E3-9099-C40C66FF867C}">
                  <a14:compatExt spid="_x0000_s36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08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222</xdr:row>
          <xdr:rowOff>10160</xdr:rowOff>
        </xdr:from>
        <xdr:to xmlns:xdr="http://schemas.openxmlformats.org/drawingml/2006/spreadsheetDrawing">
          <xdr:col>9</xdr:col>
          <xdr:colOff>560705</xdr:colOff>
          <xdr:row>222</xdr:row>
          <xdr:rowOff>247650</xdr:rowOff>
        </xdr:to>
        <xdr:sp textlink="">
          <xdr:nvSpPr>
            <xdr:cNvPr id="3668" name="チェック 596" hidden="1">
              <a:extLst>
                <a:ext uri="{63B3BB69-23CF-44E3-9099-C40C66FF867C}">
                  <a14:compatExt spid="_x0000_s36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360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223</xdr:row>
          <xdr:rowOff>29210</xdr:rowOff>
        </xdr:from>
        <xdr:to xmlns:xdr="http://schemas.openxmlformats.org/drawingml/2006/spreadsheetDrawing">
          <xdr:col>9</xdr:col>
          <xdr:colOff>560705</xdr:colOff>
          <xdr:row>223</xdr:row>
          <xdr:rowOff>266700</xdr:rowOff>
        </xdr:to>
        <xdr:sp textlink="">
          <xdr:nvSpPr>
            <xdr:cNvPr id="3669" name="チェック 597" hidden="1">
              <a:extLst>
                <a:ext uri="{63B3BB69-23CF-44E3-9099-C40C66FF867C}">
                  <a14:compatExt spid="_x0000_s36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665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225</xdr:row>
          <xdr:rowOff>19050</xdr:rowOff>
        </xdr:from>
        <xdr:to xmlns:xdr="http://schemas.openxmlformats.org/drawingml/2006/spreadsheetDrawing">
          <xdr:col>9</xdr:col>
          <xdr:colOff>560705</xdr:colOff>
          <xdr:row>225</xdr:row>
          <xdr:rowOff>257810</xdr:rowOff>
        </xdr:to>
        <xdr:sp textlink="">
          <xdr:nvSpPr>
            <xdr:cNvPr id="3670" name="チェック 598" hidden="1">
              <a:extLst>
                <a:ext uri="{63B3BB69-23CF-44E3-9099-C40C66FF867C}">
                  <a14:compatExt spid="_x0000_s36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22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221</xdr:row>
          <xdr:rowOff>19050</xdr:rowOff>
        </xdr:from>
        <xdr:to xmlns:xdr="http://schemas.openxmlformats.org/drawingml/2006/spreadsheetDrawing">
          <xdr:col>12</xdr:col>
          <xdr:colOff>560705</xdr:colOff>
          <xdr:row>221</xdr:row>
          <xdr:rowOff>257810</xdr:rowOff>
        </xdr:to>
        <xdr:sp textlink="">
          <xdr:nvSpPr>
            <xdr:cNvPr id="3671" name="チェック 599" hidden="1">
              <a:extLst>
                <a:ext uri="{63B3BB69-23CF-44E3-9099-C40C66FF867C}">
                  <a14:compatExt spid="_x0000_s36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08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222</xdr:row>
          <xdr:rowOff>19050</xdr:rowOff>
        </xdr:from>
        <xdr:to xmlns:xdr="http://schemas.openxmlformats.org/drawingml/2006/spreadsheetDrawing">
          <xdr:col>12</xdr:col>
          <xdr:colOff>560705</xdr:colOff>
          <xdr:row>222</xdr:row>
          <xdr:rowOff>257810</xdr:rowOff>
        </xdr:to>
        <xdr:sp textlink="">
          <xdr:nvSpPr>
            <xdr:cNvPr id="3672" name="チェック 600" hidden="1">
              <a:extLst>
                <a:ext uri="{63B3BB69-23CF-44E3-9099-C40C66FF867C}">
                  <a14:compatExt spid="_x0000_s36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369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225</xdr:row>
          <xdr:rowOff>29210</xdr:rowOff>
        </xdr:from>
        <xdr:to xmlns:xdr="http://schemas.openxmlformats.org/drawingml/2006/spreadsheetDrawing">
          <xdr:col>12</xdr:col>
          <xdr:colOff>560705</xdr:colOff>
          <xdr:row>225</xdr:row>
          <xdr:rowOff>266700</xdr:rowOff>
        </xdr:to>
        <xdr:sp textlink="">
          <xdr:nvSpPr>
            <xdr:cNvPr id="3673" name="チェック 601" hidden="1">
              <a:extLst>
                <a:ext uri="{63B3BB69-23CF-44E3-9099-C40C66FF867C}">
                  <a14:compatExt spid="_x0000_s36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23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221</xdr:row>
          <xdr:rowOff>19050</xdr:rowOff>
        </xdr:from>
        <xdr:to xmlns:xdr="http://schemas.openxmlformats.org/drawingml/2006/spreadsheetDrawing">
          <xdr:col>15</xdr:col>
          <xdr:colOff>560705</xdr:colOff>
          <xdr:row>221</xdr:row>
          <xdr:rowOff>257810</xdr:rowOff>
        </xdr:to>
        <xdr:sp textlink="">
          <xdr:nvSpPr>
            <xdr:cNvPr id="3674" name="チェック 602" hidden="1">
              <a:extLst>
                <a:ext uri="{63B3BB69-23CF-44E3-9099-C40C66FF867C}">
                  <a14:compatExt spid="_x0000_s3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30840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225</xdr:row>
          <xdr:rowOff>29210</xdr:rowOff>
        </xdr:from>
        <xdr:to xmlns:xdr="http://schemas.openxmlformats.org/drawingml/2006/spreadsheetDrawing">
          <xdr:col>15</xdr:col>
          <xdr:colOff>560705</xdr:colOff>
          <xdr:row>225</xdr:row>
          <xdr:rowOff>266700</xdr:rowOff>
        </xdr:to>
        <xdr:sp textlink="">
          <xdr:nvSpPr>
            <xdr:cNvPr id="3675" name="チェック 603" hidden="1">
              <a:extLst>
                <a:ext uri="{63B3BB69-23CF-44E3-9099-C40C66FF867C}">
                  <a14:compatExt spid="_x0000_s36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237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227</xdr:row>
          <xdr:rowOff>29210</xdr:rowOff>
        </xdr:from>
        <xdr:to xmlns:xdr="http://schemas.openxmlformats.org/drawingml/2006/spreadsheetDrawing">
          <xdr:col>6</xdr:col>
          <xdr:colOff>561975</xdr:colOff>
          <xdr:row>227</xdr:row>
          <xdr:rowOff>266700</xdr:rowOff>
        </xdr:to>
        <xdr:sp textlink="">
          <xdr:nvSpPr>
            <xdr:cNvPr id="3676" name="チェック 604" hidden="1">
              <a:extLst>
                <a:ext uri="{63B3BB69-23CF-44E3-9099-C40C66FF867C}">
                  <a14:compatExt spid="_x0000_s36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80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229</xdr:row>
          <xdr:rowOff>29210</xdr:rowOff>
        </xdr:from>
        <xdr:to xmlns:xdr="http://schemas.openxmlformats.org/drawingml/2006/spreadsheetDrawing">
          <xdr:col>6</xdr:col>
          <xdr:colOff>561975</xdr:colOff>
          <xdr:row>229</xdr:row>
          <xdr:rowOff>266700</xdr:rowOff>
        </xdr:to>
        <xdr:sp textlink="">
          <xdr:nvSpPr>
            <xdr:cNvPr id="3677" name="チェック 605" hidden="1">
              <a:extLst>
                <a:ext uri="{63B3BB69-23CF-44E3-9099-C40C66FF867C}">
                  <a14:compatExt spid="_x0000_s36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38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227</xdr:row>
          <xdr:rowOff>29210</xdr:rowOff>
        </xdr:from>
        <xdr:to xmlns:xdr="http://schemas.openxmlformats.org/drawingml/2006/spreadsheetDrawing">
          <xdr:col>9</xdr:col>
          <xdr:colOff>560705</xdr:colOff>
          <xdr:row>227</xdr:row>
          <xdr:rowOff>266700</xdr:rowOff>
        </xdr:to>
        <xdr:sp textlink="">
          <xdr:nvSpPr>
            <xdr:cNvPr id="3678" name="チェック 606" hidden="1">
              <a:extLst>
                <a:ext uri="{63B3BB69-23CF-44E3-9099-C40C66FF867C}">
                  <a14:compatExt spid="_x0000_s36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0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229</xdr:row>
          <xdr:rowOff>10160</xdr:rowOff>
        </xdr:from>
        <xdr:to xmlns:xdr="http://schemas.openxmlformats.org/drawingml/2006/spreadsheetDrawing">
          <xdr:col>9</xdr:col>
          <xdr:colOff>560705</xdr:colOff>
          <xdr:row>229</xdr:row>
          <xdr:rowOff>247650</xdr:rowOff>
        </xdr:to>
        <xdr:sp textlink="">
          <xdr:nvSpPr>
            <xdr:cNvPr id="3679" name="チェック 607" hidden="1">
              <a:extLst>
                <a:ext uri="{63B3BB69-23CF-44E3-9099-C40C66FF867C}">
                  <a14:compatExt spid="_x0000_s36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361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227</xdr:row>
          <xdr:rowOff>19050</xdr:rowOff>
        </xdr:from>
        <xdr:to xmlns:xdr="http://schemas.openxmlformats.org/drawingml/2006/spreadsheetDrawing">
          <xdr:col>12</xdr:col>
          <xdr:colOff>560705</xdr:colOff>
          <xdr:row>227</xdr:row>
          <xdr:rowOff>257810</xdr:rowOff>
        </xdr:to>
        <xdr:sp textlink="">
          <xdr:nvSpPr>
            <xdr:cNvPr id="3680" name="チェック 608" hidden="1">
              <a:extLst>
                <a:ext uri="{63B3BB69-23CF-44E3-9099-C40C66FF867C}">
                  <a14:compatExt spid="_x0000_s36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798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227</xdr:row>
          <xdr:rowOff>19050</xdr:rowOff>
        </xdr:from>
        <xdr:to xmlns:xdr="http://schemas.openxmlformats.org/drawingml/2006/spreadsheetDrawing">
          <xdr:col>15</xdr:col>
          <xdr:colOff>560705</xdr:colOff>
          <xdr:row>227</xdr:row>
          <xdr:rowOff>257810</xdr:rowOff>
        </xdr:to>
        <xdr:sp textlink="">
          <xdr:nvSpPr>
            <xdr:cNvPr id="3681" name="チェック 609" hidden="1">
              <a:extLst>
                <a:ext uri="{63B3BB69-23CF-44E3-9099-C40C66FF867C}">
                  <a14:compatExt spid="_x0000_s36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798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227</xdr:row>
          <xdr:rowOff>29210</xdr:rowOff>
        </xdr:from>
        <xdr:to xmlns:xdr="http://schemas.openxmlformats.org/drawingml/2006/spreadsheetDrawing">
          <xdr:col>18</xdr:col>
          <xdr:colOff>561975</xdr:colOff>
          <xdr:row>227</xdr:row>
          <xdr:rowOff>266700</xdr:rowOff>
        </xdr:to>
        <xdr:sp textlink="">
          <xdr:nvSpPr>
            <xdr:cNvPr id="3682" name="チェック 610" hidden="1">
              <a:extLst>
                <a:ext uri="{63B3BB69-23CF-44E3-9099-C40C66FF867C}">
                  <a14:compatExt spid="_x0000_s36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808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230</xdr:row>
          <xdr:rowOff>19050</xdr:rowOff>
        </xdr:from>
        <xdr:to xmlns:xdr="http://schemas.openxmlformats.org/drawingml/2006/spreadsheetDrawing">
          <xdr:col>6</xdr:col>
          <xdr:colOff>561975</xdr:colOff>
          <xdr:row>230</xdr:row>
          <xdr:rowOff>257810</xdr:rowOff>
        </xdr:to>
        <xdr:sp textlink="">
          <xdr:nvSpPr>
            <xdr:cNvPr id="3683" name="チェック 611" hidden="1">
              <a:extLst>
                <a:ext uri="{63B3BB69-23CF-44E3-9099-C40C66FF867C}">
                  <a14:compatExt spid="_x0000_s36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65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230</xdr:row>
          <xdr:rowOff>38100</xdr:rowOff>
        </xdr:from>
        <xdr:to xmlns:xdr="http://schemas.openxmlformats.org/drawingml/2006/spreadsheetDrawing">
          <xdr:col>9</xdr:col>
          <xdr:colOff>560705</xdr:colOff>
          <xdr:row>230</xdr:row>
          <xdr:rowOff>276860</xdr:rowOff>
        </xdr:to>
        <xdr:sp textlink="">
          <xdr:nvSpPr>
            <xdr:cNvPr id="3684" name="チェック 612" hidden="1">
              <a:extLst>
                <a:ext uri="{63B3BB69-23CF-44E3-9099-C40C66FF867C}">
                  <a14:compatExt spid="_x0000_s36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674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230</xdr:row>
          <xdr:rowOff>29210</xdr:rowOff>
        </xdr:from>
        <xdr:to xmlns:xdr="http://schemas.openxmlformats.org/drawingml/2006/spreadsheetDrawing">
          <xdr:col>12</xdr:col>
          <xdr:colOff>560705</xdr:colOff>
          <xdr:row>230</xdr:row>
          <xdr:rowOff>266700</xdr:rowOff>
        </xdr:to>
        <xdr:sp textlink="">
          <xdr:nvSpPr>
            <xdr:cNvPr id="3685" name="チェック 613" hidden="1">
              <a:extLst>
                <a:ext uri="{63B3BB69-23CF-44E3-9099-C40C66FF867C}">
                  <a14:compatExt spid="_x0000_s36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665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230</xdr:row>
          <xdr:rowOff>29210</xdr:rowOff>
        </xdr:from>
        <xdr:to xmlns:xdr="http://schemas.openxmlformats.org/drawingml/2006/spreadsheetDrawing">
          <xdr:col>15</xdr:col>
          <xdr:colOff>560705</xdr:colOff>
          <xdr:row>230</xdr:row>
          <xdr:rowOff>266700</xdr:rowOff>
        </xdr:to>
        <xdr:sp textlink="">
          <xdr:nvSpPr>
            <xdr:cNvPr id="3686" name="チェック 614" hidden="1">
              <a:extLst>
                <a:ext uri="{63B3BB69-23CF-44E3-9099-C40C66FF867C}">
                  <a14:compatExt spid="_x0000_s36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665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231</xdr:row>
          <xdr:rowOff>29210</xdr:rowOff>
        </xdr:from>
        <xdr:to xmlns:xdr="http://schemas.openxmlformats.org/drawingml/2006/spreadsheetDrawing">
          <xdr:col>6</xdr:col>
          <xdr:colOff>561975</xdr:colOff>
          <xdr:row>231</xdr:row>
          <xdr:rowOff>266700</xdr:rowOff>
        </xdr:to>
        <xdr:sp textlink="">
          <xdr:nvSpPr>
            <xdr:cNvPr id="3687" name="チェック 615" hidden="1">
              <a:extLst>
                <a:ext uri="{63B3BB69-23CF-44E3-9099-C40C66FF867C}">
                  <a14:compatExt spid="_x0000_s36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95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231</xdr:row>
          <xdr:rowOff>29210</xdr:rowOff>
        </xdr:from>
        <xdr:to xmlns:xdr="http://schemas.openxmlformats.org/drawingml/2006/spreadsheetDrawing">
          <xdr:col>9</xdr:col>
          <xdr:colOff>560705</xdr:colOff>
          <xdr:row>231</xdr:row>
          <xdr:rowOff>266700</xdr:rowOff>
        </xdr:to>
        <xdr:sp textlink="">
          <xdr:nvSpPr>
            <xdr:cNvPr id="3688" name="チェック 616" hidden="1">
              <a:extLst>
                <a:ext uri="{63B3BB69-23CF-44E3-9099-C40C66FF867C}">
                  <a14:compatExt spid="_x0000_s36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95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231</xdr:row>
          <xdr:rowOff>29210</xdr:rowOff>
        </xdr:from>
        <xdr:to xmlns:xdr="http://schemas.openxmlformats.org/drawingml/2006/spreadsheetDrawing">
          <xdr:col>12</xdr:col>
          <xdr:colOff>560705</xdr:colOff>
          <xdr:row>231</xdr:row>
          <xdr:rowOff>266700</xdr:rowOff>
        </xdr:to>
        <xdr:sp textlink="">
          <xdr:nvSpPr>
            <xdr:cNvPr id="3689" name="チェック 617" hidden="1">
              <a:extLst>
                <a:ext uri="{63B3BB69-23CF-44E3-9099-C40C66FF867C}">
                  <a14:compatExt spid="_x0000_s36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95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231</xdr:row>
          <xdr:rowOff>29210</xdr:rowOff>
        </xdr:from>
        <xdr:to xmlns:xdr="http://schemas.openxmlformats.org/drawingml/2006/spreadsheetDrawing">
          <xdr:col>15</xdr:col>
          <xdr:colOff>560705</xdr:colOff>
          <xdr:row>231</xdr:row>
          <xdr:rowOff>266700</xdr:rowOff>
        </xdr:to>
        <xdr:sp textlink="">
          <xdr:nvSpPr>
            <xdr:cNvPr id="3690" name="チェック 618" hidden="1">
              <a:extLst>
                <a:ext uri="{63B3BB69-23CF-44E3-9099-C40C66FF867C}">
                  <a14:compatExt spid="_x0000_s36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951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233</xdr:row>
          <xdr:rowOff>29210</xdr:rowOff>
        </xdr:from>
        <xdr:to xmlns:xdr="http://schemas.openxmlformats.org/drawingml/2006/spreadsheetDrawing">
          <xdr:col>6</xdr:col>
          <xdr:colOff>552450</xdr:colOff>
          <xdr:row>233</xdr:row>
          <xdr:rowOff>266700</xdr:rowOff>
        </xdr:to>
        <xdr:sp textlink="">
          <xdr:nvSpPr>
            <xdr:cNvPr id="3691" name="チェック 619" hidden="1">
              <a:extLst>
                <a:ext uri="{63B3BB69-23CF-44E3-9099-C40C66FF867C}">
                  <a14:compatExt spid="_x0000_s36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523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234</xdr:row>
          <xdr:rowOff>19050</xdr:rowOff>
        </xdr:from>
        <xdr:to xmlns:xdr="http://schemas.openxmlformats.org/drawingml/2006/spreadsheetDrawing">
          <xdr:col>6</xdr:col>
          <xdr:colOff>552450</xdr:colOff>
          <xdr:row>234</xdr:row>
          <xdr:rowOff>257810</xdr:rowOff>
        </xdr:to>
        <xdr:sp textlink="">
          <xdr:nvSpPr>
            <xdr:cNvPr id="3692" name="チェック 620" hidden="1">
              <a:extLst>
                <a:ext uri="{63B3BB69-23CF-44E3-9099-C40C66FF867C}">
                  <a14:compatExt spid="_x0000_s36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79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234</xdr:row>
          <xdr:rowOff>29210</xdr:rowOff>
        </xdr:from>
        <xdr:to xmlns:xdr="http://schemas.openxmlformats.org/drawingml/2006/spreadsheetDrawing">
          <xdr:col>9</xdr:col>
          <xdr:colOff>560705</xdr:colOff>
          <xdr:row>234</xdr:row>
          <xdr:rowOff>266700</xdr:rowOff>
        </xdr:to>
        <xdr:sp textlink="">
          <xdr:nvSpPr>
            <xdr:cNvPr id="3693" name="チェック 621" hidden="1">
              <a:extLst>
                <a:ext uri="{63B3BB69-23CF-44E3-9099-C40C66FF867C}">
                  <a14:compatExt spid="_x0000_s36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80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234</xdr:row>
          <xdr:rowOff>19050</xdr:rowOff>
        </xdr:from>
        <xdr:to xmlns:xdr="http://schemas.openxmlformats.org/drawingml/2006/spreadsheetDrawing">
          <xdr:col>12</xdr:col>
          <xdr:colOff>560705</xdr:colOff>
          <xdr:row>234</xdr:row>
          <xdr:rowOff>257810</xdr:rowOff>
        </xdr:to>
        <xdr:sp textlink="">
          <xdr:nvSpPr>
            <xdr:cNvPr id="3694" name="チェック 622" hidden="1">
              <a:extLst>
                <a:ext uri="{63B3BB69-23CF-44E3-9099-C40C66FF867C}">
                  <a14:compatExt spid="_x0000_s36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79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235</xdr:row>
          <xdr:rowOff>38100</xdr:rowOff>
        </xdr:from>
        <xdr:to xmlns:xdr="http://schemas.openxmlformats.org/drawingml/2006/spreadsheetDrawing">
          <xdr:col>6</xdr:col>
          <xdr:colOff>552450</xdr:colOff>
          <xdr:row>235</xdr:row>
          <xdr:rowOff>276860</xdr:rowOff>
        </xdr:to>
        <xdr:sp textlink="">
          <xdr:nvSpPr>
            <xdr:cNvPr id="3695" name="チェック 623" hidden="1">
              <a:extLst>
                <a:ext uri="{63B3BB69-23CF-44E3-9099-C40C66FF867C}">
                  <a14:compatExt spid="_x0000_s36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103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236</xdr:row>
          <xdr:rowOff>10160</xdr:rowOff>
        </xdr:from>
        <xdr:to xmlns:xdr="http://schemas.openxmlformats.org/drawingml/2006/spreadsheetDrawing">
          <xdr:col>6</xdr:col>
          <xdr:colOff>552450</xdr:colOff>
          <xdr:row>236</xdr:row>
          <xdr:rowOff>247650</xdr:rowOff>
        </xdr:to>
        <xdr:sp textlink="">
          <xdr:nvSpPr>
            <xdr:cNvPr id="3696" name="チェック 624" hidden="1">
              <a:extLst>
                <a:ext uri="{63B3BB69-23CF-44E3-9099-C40C66FF867C}">
                  <a14:compatExt spid="_x0000_s36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361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238</xdr:row>
          <xdr:rowOff>19050</xdr:rowOff>
        </xdr:from>
        <xdr:to xmlns:xdr="http://schemas.openxmlformats.org/drawingml/2006/spreadsheetDrawing">
          <xdr:col>6</xdr:col>
          <xdr:colOff>552450</xdr:colOff>
          <xdr:row>238</xdr:row>
          <xdr:rowOff>257810</xdr:rowOff>
        </xdr:to>
        <xdr:sp textlink="">
          <xdr:nvSpPr>
            <xdr:cNvPr id="3697" name="チェック 625" hidden="1">
              <a:extLst>
                <a:ext uri="{63B3BB69-23CF-44E3-9099-C40C66FF867C}">
                  <a14:compatExt spid="_x0000_s3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94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235</xdr:row>
          <xdr:rowOff>29210</xdr:rowOff>
        </xdr:from>
        <xdr:to xmlns:xdr="http://schemas.openxmlformats.org/drawingml/2006/spreadsheetDrawing">
          <xdr:col>9</xdr:col>
          <xdr:colOff>560705</xdr:colOff>
          <xdr:row>235</xdr:row>
          <xdr:rowOff>266700</xdr:rowOff>
        </xdr:to>
        <xdr:sp textlink="">
          <xdr:nvSpPr>
            <xdr:cNvPr id="3698" name="チェック 626" hidden="1">
              <a:extLst>
                <a:ext uri="{63B3BB69-23CF-44E3-9099-C40C66FF867C}">
                  <a14:compatExt spid="_x0000_s3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09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236</xdr:row>
          <xdr:rowOff>29210</xdr:rowOff>
        </xdr:from>
        <xdr:to xmlns:xdr="http://schemas.openxmlformats.org/drawingml/2006/spreadsheetDrawing">
          <xdr:col>9</xdr:col>
          <xdr:colOff>560705</xdr:colOff>
          <xdr:row>236</xdr:row>
          <xdr:rowOff>266700</xdr:rowOff>
        </xdr:to>
        <xdr:sp textlink="">
          <xdr:nvSpPr>
            <xdr:cNvPr id="3699" name="チェック 627" hidden="1">
              <a:extLst>
                <a:ext uri="{63B3BB69-23CF-44E3-9099-C40C66FF867C}">
                  <a14:compatExt spid="_x0000_s3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380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237</xdr:row>
          <xdr:rowOff>19050</xdr:rowOff>
        </xdr:from>
        <xdr:to xmlns:xdr="http://schemas.openxmlformats.org/drawingml/2006/spreadsheetDrawing">
          <xdr:col>9</xdr:col>
          <xdr:colOff>560705</xdr:colOff>
          <xdr:row>237</xdr:row>
          <xdr:rowOff>257810</xdr:rowOff>
        </xdr:to>
        <xdr:sp textlink="">
          <xdr:nvSpPr>
            <xdr:cNvPr id="3700" name="チェック 628" hidden="1">
              <a:extLst>
                <a:ext uri="{63B3BB69-23CF-44E3-9099-C40C66FF867C}">
                  <a14:compatExt spid="_x0000_s37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65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235</xdr:row>
          <xdr:rowOff>19050</xdr:rowOff>
        </xdr:from>
        <xdr:to xmlns:xdr="http://schemas.openxmlformats.org/drawingml/2006/spreadsheetDrawing">
          <xdr:col>12</xdr:col>
          <xdr:colOff>560705</xdr:colOff>
          <xdr:row>235</xdr:row>
          <xdr:rowOff>257810</xdr:rowOff>
        </xdr:to>
        <xdr:sp textlink="">
          <xdr:nvSpPr>
            <xdr:cNvPr id="3701" name="チェック 629" hidden="1">
              <a:extLst>
                <a:ext uri="{63B3BB69-23CF-44E3-9099-C40C66FF867C}">
                  <a14:compatExt spid="_x0000_s3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08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236</xdr:row>
          <xdr:rowOff>19050</xdr:rowOff>
        </xdr:from>
        <xdr:to xmlns:xdr="http://schemas.openxmlformats.org/drawingml/2006/spreadsheetDrawing">
          <xdr:col>12</xdr:col>
          <xdr:colOff>560705</xdr:colOff>
          <xdr:row>236</xdr:row>
          <xdr:rowOff>257810</xdr:rowOff>
        </xdr:to>
        <xdr:sp textlink="">
          <xdr:nvSpPr>
            <xdr:cNvPr id="3702" name="チェック 630" hidden="1">
              <a:extLst>
                <a:ext uri="{63B3BB69-23CF-44E3-9099-C40C66FF867C}">
                  <a14:compatExt spid="_x0000_s3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370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237</xdr:row>
          <xdr:rowOff>29210</xdr:rowOff>
        </xdr:from>
        <xdr:to xmlns:xdr="http://schemas.openxmlformats.org/drawingml/2006/spreadsheetDrawing">
          <xdr:col>12</xdr:col>
          <xdr:colOff>560705</xdr:colOff>
          <xdr:row>237</xdr:row>
          <xdr:rowOff>266700</xdr:rowOff>
        </xdr:to>
        <xdr:sp textlink="">
          <xdr:nvSpPr>
            <xdr:cNvPr id="3703" name="チェック 631" hidden="1">
              <a:extLst>
                <a:ext uri="{63B3BB69-23CF-44E3-9099-C40C66FF867C}">
                  <a14:compatExt spid="_x0000_s3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66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235</xdr:row>
          <xdr:rowOff>10160</xdr:rowOff>
        </xdr:from>
        <xdr:to xmlns:xdr="http://schemas.openxmlformats.org/drawingml/2006/spreadsheetDrawing">
          <xdr:col>15</xdr:col>
          <xdr:colOff>560705</xdr:colOff>
          <xdr:row>235</xdr:row>
          <xdr:rowOff>247650</xdr:rowOff>
        </xdr:to>
        <xdr:sp textlink="">
          <xdr:nvSpPr>
            <xdr:cNvPr id="3704" name="チェック 632" hidden="1">
              <a:extLst>
                <a:ext uri="{63B3BB69-23CF-44E3-9099-C40C66FF867C}">
                  <a14:compatExt spid="_x0000_s37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0756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236</xdr:row>
          <xdr:rowOff>19050</xdr:rowOff>
        </xdr:from>
        <xdr:to xmlns:xdr="http://schemas.openxmlformats.org/drawingml/2006/spreadsheetDrawing">
          <xdr:col>15</xdr:col>
          <xdr:colOff>560705</xdr:colOff>
          <xdr:row>236</xdr:row>
          <xdr:rowOff>257810</xdr:rowOff>
        </xdr:to>
        <xdr:sp textlink="">
          <xdr:nvSpPr>
            <xdr:cNvPr id="3705" name="チェック 633" hidden="1">
              <a:extLst>
                <a:ext uri="{63B3BB69-23CF-44E3-9099-C40C66FF867C}">
                  <a14:compatExt spid="_x0000_s37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370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237</xdr:row>
          <xdr:rowOff>29210</xdr:rowOff>
        </xdr:from>
        <xdr:to xmlns:xdr="http://schemas.openxmlformats.org/drawingml/2006/spreadsheetDrawing">
          <xdr:col>15</xdr:col>
          <xdr:colOff>560705</xdr:colOff>
          <xdr:row>237</xdr:row>
          <xdr:rowOff>266700</xdr:rowOff>
        </xdr:to>
        <xdr:sp textlink="">
          <xdr:nvSpPr>
            <xdr:cNvPr id="3706" name="チェック 634" hidden="1">
              <a:extLst>
                <a:ext uri="{63B3BB69-23CF-44E3-9099-C40C66FF867C}">
                  <a14:compatExt spid="_x0000_s37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666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235</xdr:row>
          <xdr:rowOff>38100</xdr:rowOff>
        </xdr:from>
        <xdr:to xmlns:xdr="http://schemas.openxmlformats.org/drawingml/2006/spreadsheetDrawing">
          <xdr:col>18</xdr:col>
          <xdr:colOff>561975</xdr:colOff>
          <xdr:row>235</xdr:row>
          <xdr:rowOff>276860</xdr:rowOff>
        </xdr:to>
        <xdr:sp textlink="">
          <xdr:nvSpPr>
            <xdr:cNvPr id="3707" name="チェック 635" hidden="1">
              <a:extLst>
                <a:ext uri="{63B3BB69-23CF-44E3-9099-C40C66FF867C}">
                  <a14:compatExt spid="_x0000_s3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103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236</xdr:row>
          <xdr:rowOff>29210</xdr:rowOff>
        </xdr:from>
        <xdr:to xmlns:xdr="http://schemas.openxmlformats.org/drawingml/2006/spreadsheetDrawing">
          <xdr:col>18</xdr:col>
          <xdr:colOff>561975</xdr:colOff>
          <xdr:row>236</xdr:row>
          <xdr:rowOff>266700</xdr:rowOff>
        </xdr:to>
        <xdr:sp textlink="">
          <xdr:nvSpPr>
            <xdr:cNvPr id="3708" name="チェック 636" hidden="1">
              <a:extLst>
                <a:ext uri="{63B3BB69-23CF-44E3-9099-C40C66FF867C}">
                  <a14:compatExt spid="_x0000_s3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38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237</xdr:row>
          <xdr:rowOff>29210</xdr:rowOff>
        </xdr:from>
        <xdr:to xmlns:xdr="http://schemas.openxmlformats.org/drawingml/2006/spreadsheetDrawing">
          <xdr:col>18</xdr:col>
          <xdr:colOff>561975</xdr:colOff>
          <xdr:row>237</xdr:row>
          <xdr:rowOff>266700</xdr:rowOff>
        </xdr:to>
        <xdr:sp textlink="">
          <xdr:nvSpPr>
            <xdr:cNvPr id="3709" name="チェック 637" hidden="1">
              <a:extLst>
                <a:ext uri="{63B3BB69-23CF-44E3-9099-C40C66FF867C}">
                  <a14:compatExt spid="_x0000_s37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66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239</xdr:row>
          <xdr:rowOff>29210</xdr:rowOff>
        </xdr:from>
        <xdr:to xmlns:xdr="http://schemas.openxmlformats.org/drawingml/2006/spreadsheetDrawing">
          <xdr:col>6</xdr:col>
          <xdr:colOff>552450</xdr:colOff>
          <xdr:row>239</xdr:row>
          <xdr:rowOff>266700</xdr:rowOff>
        </xdr:to>
        <xdr:sp textlink="">
          <xdr:nvSpPr>
            <xdr:cNvPr id="3710" name="チェック 638" hidden="1">
              <a:extLst>
                <a:ext uri="{63B3BB69-23CF-44E3-9099-C40C66FF867C}">
                  <a14:compatExt spid="_x0000_s37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23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240</xdr:row>
          <xdr:rowOff>19050</xdr:rowOff>
        </xdr:from>
        <xdr:to xmlns:xdr="http://schemas.openxmlformats.org/drawingml/2006/spreadsheetDrawing">
          <xdr:col>6</xdr:col>
          <xdr:colOff>552450</xdr:colOff>
          <xdr:row>240</xdr:row>
          <xdr:rowOff>257810</xdr:rowOff>
        </xdr:to>
        <xdr:sp textlink="">
          <xdr:nvSpPr>
            <xdr:cNvPr id="3711" name="チェック 639" hidden="1">
              <a:extLst>
                <a:ext uri="{63B3BB69-23CF-44E3-9099-C40C66FF867C}">
                  <a14:compatExt spid="_x0000_s37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51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239</xdr:row>
          <xdr:rowOff>38100</xdr:rowOff>
        </xdr:from>
        <xdr:to xmlns:xdr="http://schemas.openxmlformats.org/drawingml/2006/spreadsheetDrawing">
          <xdr:col>9</xdr:col>
          <xdr:colOff>560705</xdr:colOff>
          <xdr:row>239</xdr:row>
          <xdr:rowOff>276860</xdr:rowOff>
        </xdr:to>
        <xdr:sp textlink="">
          <xdr:nvSpPr>
            <xdr:cNvPr id="3712" name="チェック 640" hidden="1">
              <a:extLst>
                <a:ext uri="{63B3BB69-23CF-44E3-9099-C40C66FF867C}">
                  <a14:compatExt spid="_x0000_s37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24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240</xdr:row>
          <xdr:rowOff>29210</xdr:rowOff>
        </xdr:from>
        <xdr:to xmlns:xdr="http://schemas.openxmlformats.org/drawingml/2006/spreadsheetDrawing">
          <xdr:col>9</xdr:col>
          <xdr:colOff>560705</xdr:colOff>
          <xdr:row>240</xdr:row>
          <xdr:rowOff>266700</xdr:rowOff>
        </xdr:to>
        <xdr:sp textlink="">
          <xdr:nvSpPr>
            <xdr:cNvPr id="3713" name="チェック 641" hidden="1">
              <a:extLst>
                <a:ext uri="{63B3BB69-23CF-44E3-9099-C40C66FF867C}">
                  <a14:compatExt spid="_x0000_s37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52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239</xdr:row>
          <xdr:rowOff>29210</xdr:rowOff>
        </xdr:from>
        <xdr:to xmlns:xdr="http://schemas.openxmlformats.org/drawingml/2006/spreadsheetDrawing">
          <xdr:col>12</xdr:col>
          <xdr:colOff>560705</xdr:colOff>
          <xdr:row>239</xdr:row>
          <xdr:rowOff>266700</xdr:rowOff>
        </xdr:to>
        <xdr:sp textlink="">
          <xdr:nvSpPr>
            <xdr:cNvPr id="3714" name="チェック 642" hidden="1">
              <a:extLst>
                <a:ext uri="{63B3BB69-23CF-44E3-9099-C40C66FF867C}">
                  <a14:compatExt spid="_x0000_s37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823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239</xdr:row>
          <xdr:rowOff>19050</xdr:rowOff>
        </xdr:from>
        <xdr:to xmlns:xdr="http://schemas.openxmlformats.org/drawingml/2006/spreadsheetDrawing">
          <xdr:col>15</xdr:col>
          <xdr:colOff>560705</xdr:colOff>
          <xdr:row>239</xdr:row>
          <xdr:rowOff>257810</xdr:rowOff>
        </xdr:to>
        <xdr:sp textlink="">
          <xdr:nvSpPr>
            <xdr:cNvPr id="3715" name="チェック 643" hidden="1">
              <a:extLst>
                <a:ext uri="{63B3BB69-23CF-44E3-9099-C40C66FF867C}">
                  <a14:compatExt spid="_x0000_s37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227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239</xdr:row>
          <xdr:rowOff>29210</xdr:rowOff>
        </xdr:from>
        <xdr:to xmlns:xdr="http://schemas.openxmlformats.org/drawingml/2006/spreadsheetDrawing">
          <xdr:col>18</xdr:col>
          <xdr:colOff>561975</xdr:colOff>
          <xdr:row>239</xdr:row>
          <xdr:rowOff>266700</xdr:rowOff>
        </xdr:to>
        <xdr:sp textlink="">
          <xdr:nvSpPr>
            <xdr:cNvPr id="3716" name="チェック 644" hidden="1">
              <a:extLst>
                <a:ext uri="{63B3BB69-23CF-44E3-9099-C40C66FF867C}">
                  <a14:compatExt spid="_x0000_s37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823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242</xdr:row>
          <xdr:rowOff>29210</xdr:rowOff>
        </xdr:from>
        <xdr:to xmlns:xdr="http://schemas.openxmlformats.org/drawingml/2006/spreadsheetDrawing">
          <xdr:col>6</xdr:col>
          <xdr:colOff>552450</xdr:colOff>
          <xdr:row>242</xdr:row>
          <xdr:rowOff>266700</xdr:rowOff>
        </xdr:to>
        <xdr:sp textlink="">
          <xdr:nvSpPr>
            <xdr:cNvPr id="3717" name="チェック 645" hidden="1">
              <a:extLst>
                <a:ext uri="{63B3BB69-23CF-44E3-9099-C40C66FF867C}">
                  <a14:compatExt spid="_x0000_s37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094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243</xdr:row>
          <xdr:rowOff>19050</xdr:rowOff>
        </xdr:from>
        <xdr:to xmlns:xdr="http://schemas.openxmlformats.org/drawingml/2006/spreadsheetDrawing">
          <xdr:col>6</xdr:col>
          <xdr:colOff>552450</xdr:colOff>
          <xdr:row>243</xdr:row>
          <xdr:rowOff>257810</xdr:rowOff>
        </xdr:to>
        <xdr:sp textlink="">
          <xdr:nvSpPr>
            <xdr:cNvPr id="3718" name="チェック 646" hidden="1">
              <a:extLst>
                <a:ext uri="{63B3BB69-23CF-44E3-9099-C40C66FF867C}">
                  <a14:compatExt spid="_x0000_s37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37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242</xdr:row>
          <xdr:rowOff>19050</xdr:rowOff>
        </xdr:from>
        <xdr:to xmlns:xdr="http://schemas.openxmlformats.org/drawingml/2006/spreadsheetDrawing">
          <xdr:col>9</xdr:col>
          <xdr:colOff>560705</xdr:colOff>
          <xdr:row>242</xdr:row>
          <xdr:rowOff>257810</xdr:rowOff>
        </xdr:to>
        <xdr:sp textlink="">
          <xdr:nvSpPr>
            <xdr:cNvPr id="3719" name="チェック 647" hidden="1">
              <a:extLst>
                <a:ext uri="{63B3BB69-23CF-44E3-9099-C40C66FF867C}">
                  <a14:compatExt spid="_x0000_s37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08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243</xdr:row>
          <xdr:rowOff>29210</xdr:rowOff>
        </xdr:from>
        <xdr:to xmlns:xdr="http://schemas.openxmlformats.org/drawingml/2006/spreadsheetDrawing">
          <xdr:col>9</xdr:col>
          <xdr:colOff>560705</xdr:colOff>
          <xdr:row>243</xdr:row>
          <xdr:rowOff>266700</xdr:rowOff>
        </xdr:to>
        <xdr:sp textlink="">
          <xdr:nvSpPr>
            <xdr:cNvPr id="3720" name="チェック 648" hidden="1">
              <a:extLst>
                <a:ext uri="{63B3BB69-23CF-44E3-9099-C40C66FF867C}">
                  <a14:compatExt spid="_x0000_s37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38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245</xdr:row>
          <xdr:rowOff>19050</xdr:rowOff>
        </xdr:from>
        <xdr:to xmlns:xdr="http://schemas.openxmlformats.org/drawingml/2006/spreadsheetDrawing">
          <xdr:col>6</xdr:col>
          <xdr:colOff>552450</xdr:colOff>
          <xdr:row>245</xdr:row>
          <xdr:rowOff>257810</xdr:rowOff>
        </xdr:to>
        <xdr:sp textlink="">
          <xdr:nvSpPr>
            <xdr:cNvPr id="3721" name="チェック 649" hidden="1">
              <a:extLst>
                <a:ext uri="{63B3BB69-23CF-44E3-9099-C40C66FF867C}">
                  <a14:compatExt spid="_x0000_s37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94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246</xdr:row>
          <xdr:rowOff>19050</xdr:rowOff>
        </xdr:from>
        <xdr:to xmlns:xdr="http://schemas.openxmlformats.org/drawingml/2006/spreadsheetDrawing">
          <xdr:col>6</xdr:col>
          <xdr:colOff>552450</xdr:colOff>
          <xdr:row>246</xdr:row>
          <xdr:rowOff>257810</xdr:rowOff>
        </xdr:to>
        <xdr:sp textlink="">
          <xdr:nvSpPr>
            <xdr:cNvPr id="3722" name="チェック 650" hidden="1">
              <a:extLst>
                <a:ext uri="{63B3BB69-23CF-44E3-9099-C40C66FF867C}">
                  <a14:compatExt spid="_x0000_s37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22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247</xdr:row>
          <xdr:rowOff>29210</xdr:rowOff>
        </xdr:from>
        <xdr:to xmlns:xdr="http://schemas.openxmlformats.org/drawingml/2006/spreadsheetDrawing">
          <xdr:col>6</xdr:col>
          <xdr:colOff>552450</xdr:colOff>
          <xdr:row>247</xdr:row>
          <xdr:rowOff>266700</xdr:rowOff>
        </xdr:to>
        <xdr:sp textlink="">
          <xdr:nvSpPr>
            <xdr:cNvPr id="3723" name="チェック 651" hidden="1">
              <a:extLst>
                <a:ext uri="{63B3BB69-23CF-44E3-9099-C40C66FF867C}">
                  <a14:compatExt spid="_x0000_s37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52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248</xdr:row>
          <xdr:rowOff>29210</xdr:rowOff>
        </xdr:from>
        <xdr:to xmlns:xdr="http://schemas.openxmlformats.org/drawingml/2006/spreadsheetDrawing">
          <xdr:col>6</xdr:col>
          <xdr:colOff>552450</xdr:colOff>
          <xdr:row>248</xdr:row>
          <xdr:rowOff>266700</xdr:rowOff>
        </xdr:to>
        <xdr:sp textlink="">
          <xdr:nvSpPr>
            <xdr:cNvPr id="3724" name="チェック 652" hidden="1">
              <a:extLst>
                <a:ext uri="{63B3BB69-23CF-44E3-9099-C40C66FF867C}">
                  <a14:compatExt spid="_x0000_s3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80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251</xdr:row>
          <xdr:rowOff>29210</xdr:rowOff>
        </xdr:from>
        <xdr:to xmlns:xdr="http://schemas.openxmlformats.org/drawingml/2006/spreadsheetDrawing">
          <xdr:col>6</xdr:col>
          <xdr:colOff>542925</xdr:colOff>
          <xdr:row>251</xdr:row>
          <xdr:rowOff>266700</xdr:rowOff>
        </xdr:to>
        <xdr:sp textlink="">
          <xdr:nvSpPr>
            <xdr:cNvPr id="3725" name="チェック 653" hidden="1">
              <a:extLst>
                <a:ext uri="{63B3BB69-23CF-44E3-9099-C40C66FF867C}">
                  <a14:compatExt spid="_x0000_s3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666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245</xdr:row>
          <xdr:rowOff>29210</xdr:rowOff>
        </xdr:from>
        <xdr:to xmlns:xdr="http://schemas.openxmlformats.org/drawingml/2006/spreadsheetDrawing">
          <xdr:col>9</xdr:col>
          <xdr:colOff>560705</xdr:colOff>
          <xdr:row>245</xdr:row>
          <xdr:rowOff>266700</xdr:rowOff>
        </xdr:to>
        <xdr:sp textlink="">
          <xdr:nvSpPr>
            <xdr:cNvPr id="3726" name="チェック 654" hidden="1">
              <a:extLst>
                <a:ext uri="{63B3BB69-23CF-44E3-9099-C40C66FF867C}">
                  <a14:compatExt spid="_x0000_s37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95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248</xdr:row>
          <xdr:rowOff>29210</xdr:rowOff>
        </xdr:from>
        <xdr:to xmlns:xdr="http://schemas.openxmlformats.org/drawingml/2006/spreadsheetDrawing">
          <xdr:col>9</xdr:col>
          <xdr:colOff>560705</xdr:colOff>
          <xdr:row>248</xdr:row>
          <xdr:rowOff>266700</xdr:rowOff>
        </xdr:to>
        <xdr:sp textlink="">
          <xdr:nvSpPr>
            <xdr:cNvPr id="3727" name="チェック 655" hidden="1">
              <a:extLst>
                <a:ext uri="{63B3BB69-23CF-44E3-9099-C40C66FF867C}">
                  <a14:compatExt spid="_x0000_s37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80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249</xdr:row>
          <xdr:rowOff>29210</xdr:rowOff>
        </xdr:from>
        <xdr:to xmlns:xdr="http://schemas.openxmlformats.org/drawingml/2006/spreadsheetDrawing">
          <xdr:col>6</xdr:col>
          <xdr:colOff>552450</xdr:colOff>
          <xdr:row>249</xdr:row>
          <xdr:rowOff>266700</xdr:rowOff>
        </xdr:to>
        <xdr:sp textlink="">
          <xdr:nvSpPr>
            <xdr:cNvPr id="3728" name="チェック 656" hidden="1">
              <a:extLst>
                <a:ext uri="{63B3BB69-23CF-44E3-9099-C40C66FF867C}">
                  <a14:compatExt spid="_x0000_s37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109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245</xdr:row>
          <xdr:rowOff>29210</xdr:rowOff>
        </xdr:from>
        <xdr:to xmlns:xdr="http://schemas.openxmlformats.org/drawingml/2006/spreadsheetDrawing">
          <xdr:col>12</xdr:col>
          <xdr:colOff>560705</xdr:colOff>
          <xdr:row>245</xdr:row>
          <xdr:rowOff>266700</xdr:rowOff>
        </xdr:to>
        <xdr:sp textlink="">
          <xdr:nvSpPr>
            <xdr:cNvPr id="3729" name="チェック 657" hidden="1">
              <a:extLst>
                <a:ext uri="{63B3BB69-23CF-44E3-9099-C40C66FF867C}">
                  <a14:compatExt spid="_x0000_s37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95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245</xdr:row>
          <xdr:rowOff>29210</xdr:rowOff>
        </xdr:from>
        <xdr:to xmlns:xdr="http://schemas.openxmlformats.org/drawingml/2006/spreadsheetDrawing">
          <xdr:col>15</xdr:col>
          <xdr:colOff>560705</xdr:colOff>
          <xdr:row>245</xdr:row>
          <xdr:rowOff>266700</xdr:rowOff>
        </xdr:to>
        <xdr:sp textlink="">
          <xdr:nvSpPr>
            <xdr:cNvPr id="3730" name="チェック 658" hidden="1">
              <a:extLst>
                <a:ext uri="{63B3BB69-23CF-44E3-9099-C40C66FF867C}">
                  <a14:compatExt spid="_x0000_s37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952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253</xdr:row>
          <xdr:rowOff>29210</xdr:rowOff>
        </xdr:from>
        <xdr:to xmlns:xdr="http://schemas.openxmlformats.org/drawingml/2006/spreadsheetDrawing">
          <xdr:col>6</xdr:col>
          <xdr:colOff>542925</xdr:colOff>
          <xdr:row>253</xdr:row>
          <xdr:rowOff>266700</xdr:rowOff>
        </xdr:to>
        <xdr:sp textlink="">
          <xdr:nvSpPr>
            <xdr:cNvPr id="3731" name="チェック 659" hidden="1">
              <a:extLst>
                <a:ext uri="{63B3BB69-23CF-44E3-9099-C40C66FF867C}">
                  <a14:compatExt spid="_x0000_s37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238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254</xdr:row>
          <xdr:rowOff>19050</xdr:rowOff>
        </xdr:from>
        <xdr:to xmlns:xdr="http://schemas.openxmlformats.org/drawingml/2006/spreadsheetDrawing">
          <xdr:col>6</xdr:col>
          <xdr:colOff>542925</xdr:colOff>
          <xdr:row>254</xdr:row>
          <xdr:rowOff>257810</xdr:rowOff>
        </xdr:to>
        <xdr:sp textlink="">
          <xdr:nvSpPr>
            <xdr:cNvPr id="3732" name="チェック 660" hidden="1">
              <a:extLst>
                <a:ext uri="{63B3BB69-23CF-44E3-9099-C40C66FF867C}">
                  <a14:compatExt spid="_x0000_s37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513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253</xdr:row>
          <xdr:rowOff>38100</xdr:rowOff>
        </xdr:from>
        <xdr:to xmlns:xdr="http://schemas.openxmlformats.org/drawingml/2006/spreadsheetDrawing">
          <xdr:col>9</xdr:col>
          <xdr:colOff>560705</xdr:colOff>
          <xdr:row>253</xdr:row>
          <xdr:rowOff>276860</xdr:rowOff>
        </xdr:to>
        <xdr:sp textlink="">
          <xdr:nvSpPr>
            <xdr:cNvPr id="3733" name="チェック 661" hidden="1">
              <a:extLst>
                <a:ext uri="{63B3BB69-23CF-44E3-9099-C40C66FF867C}">
                  <a14:compatExt spid="_x0000_s37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247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253</xdr:row>
          <xdr:rowOff>38100</xdr:rowOff>
        </xdr:from>
        <xdr:to xmlns:xdr="http://schemas.openxmlformats.org/drawingml/2006/spreadsheetDrawing">
          <xdr:col>12</xdr:col>
          <xdr:colOff>560705</xdr:colOff>
          <xdr:row>253</xdr:row>
          <xdr:rowOff>276860</xdr:rowOff>
        </xdr:to>
        <xdr:sp textlink="">
          <xdr:nvSpPr>
            <xdr:cNvPr id="3734" name="チェック 662" hidden="1">
              <a:extLst>
                <a:ext uri="{63B3BB69-23CF-44E3-9099-C40C66FF867C}">
                  <a14:compatExt spid="_x0000_s37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247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255</xdr:row>
          <xdr:rowOff>29210</xdr:rowOff>
        </xdr:from>
        <xdr:to xmlns:xdr="http://schemas.openxmlformats.org/drawingml/2006/spreadsheetDrawing">
          <xdr:col>6</xdr:col>
          <xdr:colOff>542925</xdr:colOff>
          <xdr:row>255</xdr:row>
          <xdr:rowOff>266700</xdr:rowOff>
        </xdr:to>
        <xdr:sp textlink="">
          <xdr:nvSpPr>
            <xdr:cNvPr id="3735" name="チェック 663" hidden="1">
              <a:extLst>
                <a:ext uri="{63B3BB69-23CF-44E3-9099-C40C66FF867C}">
                  <a14:compatExt spid="_x0000_s37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809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256</xdr:row>
          <xdr:rowOff>38100</xdr:rowOff>
        </xdr:from>
        <xdr:to xmlns:xdr="http://schemas.openxmlformats.org/drawingml/2006/spreadsheetDrawing">
          <xdr:col>6</xdr:col>
          <xdr:colOff>542925</xdr:colOff>
          <xdr:row>256</xdr:row>
          <xdr:rowOff>276860</xdr:rowOff>
        </xdr:to>
        <xdr:sp textlink="">
          <xdr:nvSpPr>
            <xdr:cNvPr id="3736" name="チェック 664" hidden="1">
              <a:extLst>
                <a:ext uri="{63B3BB69-23CF-44E3-9099-C40C66FF867C}">
                  <a14:compatExt spid="_x0000_s37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1043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257</xdr:row>
          <xdr:rowOff>19050</xdr:rowOff>
        </xdr:from>
        <xdr:to xmlns:xdr="http://schemas.openxmlformats.org/drawingml/2006/spreadsheetDrawing">
          <xdr:col>6</xdr:col>
          <xdr:colOff>542925</xdr:colOff>
          <xdr:row>257</xdr:row>
          <xdr:rowOff>257810</xdr:rowOff>
        </xdr:to>
        <xdr:sp textlink="">
          <xdr:nvSpPr>
            <xdr:cNvPr id="3737" name="チェック 665" hidden="1">
              <a:extLst>
                <a:ext uri="{63B3BB69-23CF-44E3-9099-C40C66FF867C}">
                  <a14:compatExt spid="_x0000_s37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371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255</xdr:row>
          <xdr:rowOff>38100</xdr:rowOff>
        </xdr:from>
        <xdr:to xmlns:xdr="http://schemas.openxmlformats.org/drawingml/2006/spreadsheetDrawing">
          <xdr:col>9</xdr:col>
          <xdr:colOff>560705</xdr:colOff>
          <xdr:row>255</xdr:row>
          <xdr:rowOff>276860</xdr:rowOff>
        </xdr:to>
        <xdr:sp textlink="">
          <xdr:nvSpPr>
            <xdr:cNvPr id="3738" name="チェック 666" hidden="1">
              <a:extLst>
                <a:ext uri="{63B3BB69-23CF-44E3-9099-C40C66FF867C}">
                  <a14:compatExt spid="_x0000_s37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818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256</xdr:row>
          <xdr:rowOff>19050</xdr:rowOff>
        </xdr:from>
        <xdr:to xmlns:xdr="http://schemas.openxmlformats.org/drawingml/2006/spreadsheetDrawing">
          <xdr:col>9</xdr:col>
          <xdr:colOff>560705</xdr:colOff>
          <xdr:row>256</xdr:row>
          <xdr:rowOff>257810</xdr:rowOff>
        </xdr:to>
        <xdr:sp textlink="">
          <xdr:nvSpPr>
            <xdr:cNvPr id="3739" name="チェック 667" hidden="1">
              <a:extLst>
                <a:ext uri="{63B3BB69-23CF-44E3-9099-C40C66FF867C}">
                  <a14:compatExt spid="_x0000_s37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08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255</xdr:row>
          <xdr:rowOff>38100</xdr:rowOff>
        </xdr:from>
        <xdr:to xmlns:xdr="http://schemas.openxmlformats.org/drawingml/2006/spreadsheetDrawing">
          <xdr:col>12</xdr:col>
          <xdr:colOff>560705</xdr:colOff>
          <xdr:row>255</xdr:row>
          <xdr:rowOff>276860</xdr:rowOff>
        </xdr:to>
        <xdr:sp textlink="">
          <xdr:nvSpPr>
            <xdr:cNvPr id="3740" name="チェック 668" hidden="1">
              <a:extLst>
                <a:ext uri="{63B3BB69-23CF-44E3-9099-C40C66FF867C}">
                  <a14:compatExt spid="_x0000_s37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81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256</xdr:row>
          <xdr:rowOff>29210</xdr:rowOff>
        </xdr:from>
        <xdr:to xmlns:xdr="http://schemas.openxmlformats.org/drawingml/2006/spreadsheetDrawing">
          <xdr:col>12</xdr:col>
          <xdr:colOff>560705</xdr:colOff>
          <xdr:row>256</xdr:row>
          <xdr:rowOff>266700</xdr:rowOff>
        </xdr:to>
        <xdr:sp textlink="">
          <xdr:nvSpPr>
            <xdr:cNvPr id="3741" name="チェック 669" hidden="1">
              <a:extLst>
                <a:ext uri="{63B3BB69-23CF-44E3-9099-C40C66FF867C}">
                  <a14:compatExt spid="_x0000_s37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09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255</xdr:row>
          <xdr:rowOff>29210</xdr:rowOff>
        </xdr:from>
        <xdr:to xmlns:xdr="http://schemas.openxmlformats.org/drawingml/2006/spreadsheetDrawing">
          <xdr:col>15</xdr:col>
          <xdr:colOff>560705</xdr:colOff>
          <xdr:row>255</xdr:row>
          <xdr:rowOff>266700</xdr:rowOff>
        </xdr:to>
        <xdr:sp textlink="">
          <xdr:nvSpPr>
            <xdr:cNvPr id="3742" name="チェック 670" hidden="1">
              <a:extLst>
                <a:ext uri="{63B3BB69-23CF-44E3-9099-C40C66FF867C}">
                  <a14:compatExt spid="_x0000_s37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809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256</xdr:row>
          <xdr:rowOff>38100</xdr:rowOff>
        </xdr:from>
        <xdr:to xmlns:xdr="http://schemas.openxmlformats.org/drawingml/2006/spreadsheetDrawing">
          <xdr:col>15</xdr:col>
          <xdr:colOff>560705</xdr:colOff>
          <xdr:row>256</xdr:row>
          <xdr:rowOff>276860</xdr:rowOff>
        </xdr:to>
        <xdr:sp textlink="">
          <xdr:nvSpPr>
            <xdr:cNvPr id="3743" name="チェック 671" hidden="1">
              <a:extLst>
                <a:ext uri="{63B3BB69-23CF-44E3-9099-C40C66FF867C}">
                  <a14:compatExt spid="_x0000_s37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1043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255</xdr:row>
          <xdr:rowOff>38100</xdr:rowOff>
        </xdr:from>
        <xdr:to xmlns:xdr="http://schemas.openxmlformats.org/drawingml/2006/spreadsheetDrawing">
          <xdr:col>18</xdr:col>
          <xdr:colOff>561975</xdr:colOff>
          <xdr:row>255</xdr:row>
          <xdr:rowOff>276860</xdr:rowOff>
        </xdr:to>
        <xdr:sp textlink="">
          <xdr:nvSpPr>
            <xdr:cNvPr id="3744" name="チェック 672" hidden="1">
              <a:extLst>
                <a:ext uri="{63B3BB69-23CF-44E3-9099-C40C66FF867C}">
                  <a14:compatExt spid="_x0000_s37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818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256</xdr:row>
          <xdr:rowOff>29210</xdr:rowOff>
        </xdr:from>
        <xdr:to xmlns:xdr="http://schemas.openxmlformats.org/drawingml/2006/spreadsheetDrawing">
          <xdr:col>18</xdr:col>
          <xdr:colOff>561975</xdr:colOff>
          <xdr:row>256</xdr:row>
          <xdr:rowOff>266700</xdr:rowOff>
        </xdr:to>
        <xdr:sp textlink="">
          <xdr:nvSpPr>
            <xdr:cNvPr id="3745" name="チェック 673" hidden="1">
              <a:extLst>
                <a:ext uri="{63B3BB69-23CF-44E3-9099-C40C66FF867C}">
                  <a14:compatExt spid="_x0000_s37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095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258</xdr:row>
          <xdr:rowOff>29210</xdr:rowOff>
        </xdr:from>
        <xdr:to xmlns:xdr="http://schemas.openxmlformats.org/drawingml/2006/spreadsheetDrawing">
          <xdr:col>6</xdr:col>
          <xdr:colOff>542925</xdr:colOff>
          <xdr:row>258</xdr:row>
          <xdr:rowOff>266700</xdr:rowOff>
        </xdr:to>
        <xdr:sp textlink="">
          <xdr:nvSpPr>
            <xdr:cNvPr id="3746" name="チェック 674" hidden="1">
              <a:extLst>
                <a:ext uri="{63B3BB69-23CF-44E3-9099-C40C66FF867C}">
                  <a14:compatExt spid="_x0000_s37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666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259</xdr:row>
          <xdr:rowOff>29210</xdr:rowOff>
        </xdr:from>
        <xdr:to xmlns:xdr="http://schemas.openxmlformats.org/drawingml/2006/spreadsheetDrawing">
          <xdr:col>6</xdr:col>
          <xdr:colOff>542925</xdr:colOff>
          <xdr:row>259</xdr:row>
          <xdr:rowOff>266700</xdr:rowOff>
        </xdr:to>
        <xdr:sp textlink="">
          <xdr:nvSpPr>
            <xdr:cNvPr id="3747" name="チェック 675" hidden="1">
              <a:extLst>
                <a:ext uri="{63B3BB69-23CF-44E3-9099-C40C66FF867C}">
                  <a14:compatExt spid="_x0000_s37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952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260</xdr:row>
          <xdr:rowOff>19050</xdr:rowOff>
        </xdr:from>
        <xdr:to xmlns:xdr="http://schemas.openxmlformats.org/drawingml/2006/spreadsheetDrawing">
          <xdr:col>6</xdr:col>
          <xdr:colOff>542925</xdr:colOff>
          <xdr:row>260</xdr:row>
          <xdr:rowOff>257810</xdr:rowOff>
        </xdr:to>
        <xdr:sp textlink="">
          <xdr:nvSpPr>
            <xdr:cNvPr id="3748" name="チェック 676" hidden="1">
              <a:extLst>
                <a:ext uri="{63B3BB69-23CF-44E3-9099-C40C66FF867C}">
                  <a14:compatExt spid="_x0000_s37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228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258</xdr:row>
          <xdr:rowOff>38100</xdr:rowOff>
        </xdr:from>
        <xdr:to xmlns:xdr="http://schemas.openxmlformats.org/drawingml/2006/spreadsheetDrawing">
          <xdr:col>9</xdr:col>
          <xdr:colOff>560705</xdr:colOff>
          <xdr:row>258</xdr:row>
          <xdr:rowOff>276860</xdr:rowOff>
        </xdr:to>
        <xdr:sp textlink="">
          <xdr:nvSpPr>
            <xdr:cNvPr id="3749" name="チェック 677" hidden="1">
              <a:extLst>
                <a:ext uri="{63B3BB69-23CF-44E3-9099-C40C66FF867C}">
                  <a14:compatExt spid="_x0000_s37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675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259</xdr:row>
          <xdr:rowOff>29210</xdr:rowOff>
        </xdr:from>
        <xdr:to xmlns:xdr="http://schemas.openxmlformats.org/drawingml/2006/spreadsheetDrawing">
          <xdr:col>9</xdr:col>
          <xdr:colOff>560705</xdr:colOff>
          <xdr:row>259</xdr:row>
          <xdr:rowOff>266700</xdr:rowOff>
        </xdr:to>
        <xdr:sp textlink="">
          <xdr:nvSpPr>
            <xdr:cNvPr id="3750" name="チェック 678" hidden="1">
              <a:extLst>
                <a:ext uri="{63B3BB69-23CF-44E3-9099-C40C66FF867C}">
                  <a14:compatExt spid="_x0000_s37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95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260</xdr:row>
          <xdr:rowOff>29210</xdr:rowOff>
        </xdr:from>
        <xdr:to xmlns:xdr="http://schemas.openxmlformats.org/drawingml/2006/spreadsheetDrawing">
          <xdr:col>9</xdr:col>
          <xdr:colOff>560705</xdr:colOff>
          <xdr:row>260</xdr:row>
          <xdr:rowOff>266700</xdr:rowOff>
        </xdr:to>
        <xdr:sp textlink="">
          <xdr:nvSpPr>
            <xdr:cNvPr id="3751" name="チェック 679" hidden="1">
              <a:extLst>
                <a:ext uri="{63B3BB69-23CF-44E3-9099-C40C66FF867C}">
                  <a14:compatExt spid="_x0000_s37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23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258</xdr:row>
          <xdr:rowOff>29210</xdr:rowOff>
        </xdr:from>
        <xdr:to xmlns:xdr="http://schemas.openxmlformats.org/drawingml/2006/spreadsheetDrawing">
          <xdr:col>12</xdr:col>
          <xdr:colOff>560705</xdr:colOff>
          <xdr:row>258</xdr:row>
          <xdr:rowOff>266700</xdr:rowOff>
        </xdr:to>
        <xdr:sp textlink="">
          <xdr:nvSpPr>
            <xdr:cNvPr id="3752" name="チェック 680" hidden="1">
              <a:extLst>
                <a:ext uri="{63B3BB69-23CF-44E3-9099-C40C66FF867C}">
                  <a14:compatExt spid="_x0000_s37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66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259</xdr:row>
          <xdr:rowOff>29210</xdr:rowOff>
        </xdr:from>
        <xdr:to xmlns:xdr="http://schemas.openxmlformats.org/drawingml/2006/spreadsheetDrawing">
          <xdr:col>12</xdr:col>
          <xdr:colOff>560705</xdr:colOff>
          <xdr:row>259</xdr:row>
          <xdr:rowOff>266700</xdr:rowOff>
        </xdr:to>
        <xdr:sp textlink="">
          <xdr:nvSpPr>
            <xdr:cNvPr id="3753" name="チェック 681" hidden="1">
              <a:extLst>
                <a:ext uri="{63B3BB69-23CF-44E3-9099-C40C66FF867C}">
                  <a14:compatExt spid="_x0000_s37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95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260</xdr:row>
          <xdr:rowOff>29210</xdr:rowOff>
        </xdr:from>
        <xdr:to xmlns:xdr="http://schemas.openxmlformats.org/drawingml/2006/spreadsheetDrawing">
          <xdr:col>12</xdr:col>
          <xdr:colOff>560705</xdr:colOff>
          <xdr:row>260</xdr:row>
          <xdr:rowOff>266700</xdr:rowOff>
        </xdr:to>
        <xdr:sp textlink="">
          <xdr:nvSpPr>
            <xdr:cNvPr id="3754" name="チェック 682" hidden="1">
              <a:extLst>
                <a:ext uri="{63B3BB69-23CF-44E3-9099-C40C66FF867C}">
                  <a14:compatExt spid="_x0000_s37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4238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258</xdr:row>
          <xdr:rowOff>29210</xdr:rowOff>
        </xdr:from>
        <xdr:to xmlns:xdr="http://schemas.openxmlformats.org/drawingml/2006/spreadsheetDrawing">
          <xdr:col>15</xdr:col>
          <xdr:colOff>560705</xdr:colOff>
          <xdr:row>258</xdr:row>
          <xdr:rowOff>266700</xdr:rowOff>
        </xdr:to>
        <xdr:sp textlink="">
          <xdr:nvSpPr>
            <xdr:cNvPr id="3755" name="チェック 683" hidden="1">
              <a:extLst>
                <a:ext uri="{63B3BB69-23CF-44E3-9099-C40C66FF867C}">
                  <a14:compatExt spid="_x0000_s37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666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260</xdr:row>
          <xdr:rowOff>19050</xdr:rowOff>
        </xdr:from>
        <xdr:to xmlns:xdr="http://schemas.openxmlformats.org/drawingml/2006/spreadsheetDrawing">
          <xdr:col>15</xdr:col>
          <xdr:colOff>560705</xdr:colOff>
          <xdr:row>260</xdr:row>
          <xdr:rowOff>257810</xdr:rowOff>
        </xdr:to>
        <xdr:sp textlink="">
          <xdr:nvSpPr>
            <xdr:cNvPr id="3756" name="チェック 684" hidden="1">
              <a:extLst>
                <a:ext uri="{63B3BB69-23CF-44E3-9099-C40C66FF867C}">
                  <a14:compatExt spid="_x0000_s37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4228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258</xdr:row>
          <xdr:rowOff>38100</xdr:rowOff>
        </xdr:from>
        <xdr:to xmlns:xdr="http://schemas.openxmlformats.org/drawingml/2006/spreadsheetDrawing">
          <xdr:col>18</xdr:col>
          <xdr:colOff>561975</xdr:colOff>
          <xdr:row>258</xdr:row>
          <xdr:rowOff>276860</xdr:rowOff>
        </xdr:to>
        <xdr:sp textlink="">
          <xdr:nvSpPr>
            <xdr:cNvPr id="3757" name="チェック 685" hidden="1">
              <a:extLst>
                <a:ext uri="{63B3BB69-23CF-44E3-9099-C40C66FF867C}">
                  <a14:compatExt spid="_x0000_s37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675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262</xdr:row>
          <xdr:rowOff>19050</xdr:rowOff>
        </xdr:from>
        <xdr:to xmlns:xdr="http://schemas.openxmlformats.org/drawingml/2006/spreadsheetDrawing">
          <xdr:col>6</xdr:col>
          <xdr:colOff>542925</xdr:colOff>
          <xdr:row>262</xdr:row>
          <xdr:rowOff>257810</xdr:rowOff>
        </xdr:to>
        <xdr:sp textlink="">
          <xdr:nvSpPr>
            <xdr:cNvPr id="3758" name="チェック 686" hidden="1">
              <a:extLst>
                <a:ext uri="{63B3BB69-23CF-44E3-9099-C40C66FF867C}">
                  <a14:compatExt spid="_x0000_s37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799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264</xdr:row>
          <xdr:rowOff>38100</xdr:rowOff>
        </xdr:from>
        <xdr:to xmlns:xdr="http://schemas.openxmlformats.org/drawingml/2006/spreadsheetDrawing">
          <xdr:col>6</xdr:col>
          <xdr:colOff>542925</xdr:colOff>
          <xdr:row>264</xdr:row>
          <xdr:rowOff>276860</xdr:rowOff>
        </xdr:to>
        <xdr:sp textlink="">
          <xdr:nvSpPr>
            <xdr:cNvPr id="3759" name="チェック 687" hidden="1">
              <a:extLst>
                <a:ext uri="{63B3BB69-23CF-44E3-9099-C40C66FF867C}">
                  <a14:compatExt spid="_x0000_s37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3903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265</xdr:row>
          <xdr:rowOff>19050</xdr:rowOff>
        </xdr:from>
        <xdr:to xmlns:xdr="http://schemas.openxmlformats.org/drawingml/2006/spreadsheetDrawing">
          <xdr:col>6</xdr:col>
          <xdr:colOff>542925</xdr:colOff>
          <xdr:row>265</xdr:row>
          <xdr:rowOff>257810</xdr:rowOff>
        </xdr:to>
        <xdr:sp textlink="">
          <xdr:nvSpPr>
            <xdr:cNvPr id="3760" name="チェック 688" hidden="1">
              <a:extLst>
                <a:ext uri="{63B3BB69-23CF-44E3-9099-C40C66FF867C}">
                  <a14:compatExt spid="_x0000_s37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657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266</xdr:row>
          <xdr:rowOff>29210</xdr:rowOff>
        </xdr:from>
        <xdr:to xmlns:xdr="http://schemas.openxmlformats.org/drawingml/2006/spreadsheetDrawing">
          <xdr:col>6</xdr:col>
          <xdr:colOff>542925</xdr:colOff>
          <xdr:row>266</xdr:row>
          <xdr:rowOff>266700</xdr:rowOff>
        </xdr:to>
        <xdr:sp textlink="">
          <xdr:nvSpPr>
            <xdr:cNvPr id="3761" name="チェック 689" hidden="1">
              <a:extLst>
                <a:ext uri="{63B3BB69-23CF-44E3-9099-C40C66FF867C}">
                  <a14:compatExt spid="_x0000_s37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952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267</xdr:row>
          <xdr:rowOff>19050</xdr:rowOff>
        </xdr:from>
        <xdr:to xmlns:xdr="http://schemas.openxmlformats.org/drawingml/2006/spreadsheetDrawing">
          <xdr:col>6</xdr:col>
          <xdr:colOff>542925</xdr:colOff>
          <xdr:row>267</xdr:row>
          <xdr:rowOff>257810</xdr:rowOff>
        </xdr:to>
        <xdr:sp textlink="">
          <xdr:nvSpPr>
            <xdr:cNvPr id="3762" name="チェック 690" hidden="1">
              <a:extLst>
                <a:ext uri="{63B3BB69-23CF-44E3-9099-C40C66FF867C}">
                  <a14:compatExt spid="_x0000_s37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228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268</xdr:row>
          <xdr:rowOff>19050</xdr:rowOff>
        </xdr:from>
        <xdr:to xmlns:xdr="http://schemas.openxmlformats.org/drawingml/2006/spreadsheetDrawing">
          <xdr:col>6</xdr:col>
          <xdr:colOff>542925</xdr:colOff>
          <xdr:row>268</xdr:row>
          <xdr:rowOff>257810</xdr:rowOff>
        </xdr:to>
        <xdr:sp textlink="">
          <xdr:nvSpPr>
            <xdr:cNvPr id="3763" name="チェック 691" hidden="1">
              <a:extLst>
                <a:ext uri="{63B3BB69-23CF-44E3-9099-C40C66FF867C}">
                  <a14:compatExt spid="_x0000_s37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514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265</xdr:row>
          <xdr:rowOff>29210</xdr:rowOff>
        </xdr:from>
        <xdr:to xmlns:xdr="http://schemas.openxmlformats.org/drawingml/2006/spreadsheetDrawing">
          <xdr:col>9</xdr:col>
          <xdr:colOff>560705</xdr:colOff>
          <xdr:row>265</xdr:row>
          <xdr:rowOff>266700</xdr:rowOff>
        </xdr:to>
        <xdr:sp textlink="">
          <xdr:nvSpPr>
            <xdr:cNvPr id="3764" name="チェック 692" hidden="1">
              <a:extLst>
                <a:ext uri="{63B3BB69-23CF-44E3-9099-C40C66FF867C}">
                  <a14:compatExt spid="_x0000_s37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66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268</xdr:row>
          <xdr:rowOff>38100</xdr:rowOff>
        </xdr:from>
        <xdr:to xmlns:xdr="http://schemas.openxmlformats.org/drawingml/2006/spreadsheetDrawing">
          <xdr:col>9</xdr:col>
          <xdr:colOff>560705</xdr:colOff>
          <xdr:row>268</xdr:row>
          <xdr:rowOff>276860</xdr:rowOff>
        </xdr:to>
        <xdr:sp textlink="">
          <xdr:nvSpPr>
            <xdr:cNvPr id="3765" name="チェック 693" hidden="1">
              <a:extLst>
                <a:ext uri="{63B3BB69-23CF-44E3-9099-C40C66FF867C}">
                  <a14:compatExt spid="_x0000_s37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533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265</xdr:row>
          <xdr:rowOff>38100</xdr:rowOff>
        </xdr:from>
        <xdr:to xmlns:xdr="http://schemas.openxmlformats.org/drawingml/2006/spreadsheetDrawing">
          <xdr:col>12</xdr:col>
          <xdr:colOff>560705</xdr:colOff>
          <xdr:row>265</xdr:row>
          <xdr:rowOff>276860</xdr:rowOff>
        </xdr:to>
        <xdr:sp textlink="">
          <xdr:nvSpPr>
            <xdr:cNvPr id="3766" name="チェック 694" hidden="1">
              <a:extLst>
                <a:ext uri="{63B3BB69-23CF-44E3-9099-C40C66FF867C}">
                  <a14:compatExt spid="_x0000_s37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5676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270</xdr:row>
          <xdr:rowOff>29210</xdr:rowOff>
        </xdr:from>
        <xdr:to xmlns:xdr="http://schemas.openxmlformats.org/drawingml/2006/spreadsheetDrawing">
          <xdr:col>6</xdr:col>
          <xdr:colOff>552450</xdr:colOff>
          <xdr:row>270</xdr:row>
          <xdr:rowOff>266700</xdr:rowOff>
        </xdr:to>
        <xdr:sp textlink="">
          <xdr:nvSpPr>
            <xdr:cNvPr id="3767" name="チェック 695" hidden="1">
              <a:extLst>
                <a:ext uri="{63B3BB69-23CF-44E3-9099-C40C66FF867C}">
                  <a14:compatExt spid="_x0000_s37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09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271</xdr:row>
          <xdr:rowOff>19050</xdr:rowOff>
        </xdr:from>
        <xdr:to xmlns:xdr="http://schemas.openxmlformats.org/drawingml/2006/spreadsheetDrawing">
          <xdr:col>6</xdr:col>
          <xdr:colOff>552450</xdr:colOff>
          <xdr:row>271</xdr:row>
          <xdr:rowOff>257810</xdr:rowOff>
        </xdr:to>
        <xdr:sp textlink="">
          <xdr:nvSpPr>
            <xdr:cNvPr id="3768" name="チェック 696" hidden="1">
              <a:extLst>
                <a:ext uri="{63B3BB69-23CF-44E3-9099-C40C66FF867C}">
                  <a14:compatExt spid="_x0000_s37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371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272</xdr:row>
          <xdr:rowOff>10160</xdr:rowOff>
        </xdr:from>
        <xdr:to xmlns:xdr="http://schemas.openxmlformats.org/drawingml/2006/spreadsheetDrawing">
          <xdr:col>6</xdr:col>
          <xdr:colOff>552450</xdr:colOff>
          <xdr:row>272</xdr:row>
          <xdr:rowOff>247650</xdr:rowOff>
        </xdr:to>
        <xdr:sp textlink="">
          <xdr:nvSpPr>
            <xdr:cNvPr id="3769" name="チェック 697" hidden="1">
              <a:extLst>
                <a:ext uri="{63B3BB69-23CF-44E3-9099-C40C66FF867C}">
                  <a14:compatExt spid="_x0000_s37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648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274</xdr:row>
          <xdr:rowOff>38100</xdr:rowOff>
        </xdr:from>
        <xdr:to xmlns:xdr="http://schemas.openxmlformats.org/drawingml/2006/spreadsheetDrawing">
          <xdr:col>6</xdr:col>
          <xdr:colOff>552450</xdr:colOff>
          <xdr:row>274</xdr:row>
          <xdr:rowOff>276860</xdr:rowOff>
        </xdr:to>
        <xdr:sp textlink="">
          <xdr:nvSpPr>
            <xdr:cNvPr id="3770" name="チェック 698" hidden="1">
              <a:extLst>
                <a:ext uri="{63B3BB69-23CF-44E3-9099-C40C66FF867C}">
                  <a14:compatExt spid="_x0000_s37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247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274</xdr:row>
          <xdr:rowOff>38100</xdr:rowOff>
        </xdr:from>
        <xdr:to xmlns:xdr="http://schemas.openxmlformats.org/drawingml/2006/spreadsheetDrawing">
          <xdr:col>9</xdr:col>
          <xdr:colOff>560705</xdr:colOff>
          <xdr:row>274</xdr:row>
          <xdr:rowOff>276860</xdr:rowOff>
        </xdr:to>
        <xdr:sp textlink="">
          <xdr:nvSpPr>
            <xdr:cNvPr id="3771" name="チェック 699" hidden="1">
              <a:extLst>
                <a:ext uri="{63B3BB69-23CF-44E3-9099-C40C66FF867C}">
                  <a14:compatExt spid="_x0000_s37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247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275</xdr:row>
          <xdr:rowOff>29210</xdr:rowOff>
        </xdr:from>
        <xdr:to xmlns:xdr="http://schemas.openxmlformats.org/drawingml/2006/spreadsheetDrawing">
          <xdr:col>6</xdr:col>
          <xdr:colOff>552450</xdr:colOff>
          <xdr:row>275</xdr:row>
          <xdr:rowOff>266700</xdr:rowOff>
        </xdr:to>
        <xdr:sp textlink="">
          <xdr:nvSpPr>
            <xdr:cNvPr id="3772" name="チェック 700" hidden="1">
              <a:extLst>
                <a:ext uri="{63B3BB69-23CF-44E3-9099-C40C66FF867C}">
                  <a14:compatExt spid="_x0000_s37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52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276</xdr:row>
          <xdr:rowOff>38100</xdr:rowOff>
        </xdr:from>
        <xdr:to xmlns:xdr="http://schemas.openxmlformats.org/drawingml/2006/spreadsheetDrawing">
          <xdr:col>6</xdr:col>
          <xdr:colOff>552450</xdr:colOff>
          <xdr:row>276</xdr:row>
          <xdr:rowOff>276860</xdr:rowOff>
        </xdr:to>
        <xdr:sp textlink="">
          <xdr:nvSpPr>
            <xdr:cNvPr id="3773" name="チェック 701" hidden="1">
              <a:extLst>
                <a:ext uri="{63B3BB69-23CF-44E3-9099-C40C66FF867C}">
                  <a14:compatExt spid="_x0000_s37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819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276</xdr:row>
          <xdr:rowOff>38100</xdr:rowOff>
        </xdr:from>
        <xdr:to xmlns:xdr="http://schemas.openxmlformats.org/drawingml/2006/spreadsheetDrawing">
          <xdr:col>9</xdr:col>
          <xdr:colOff>560705</xdr:colOff>
          <xdr:row>276</xdr:row>
          <xdr:rowOff>276860</xdr:rowOff>
        </xdr:to>
        <xdr:sp textlink="">
          <xdr:nvSpPr>
            <xdr:cNvPr id="3774" name="チェック 702" hidden="1">
              <a:extLst>
                <a:ext uri="{63B3BB69-23CF-44E3-9099-C40C66FF867C}">
                  <a14:compatExt spid="_x0000_s37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81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276</xdr:row>
          <xdr:rowOff>29210</xdr:rowOff>
        </xdr:from>
        <xdr:to xmlns:xdr="http://schemas.openxmlformats.org/drawingml/2006/spreadsheetDrawing">
          <xdr:col>12</xdr:col>
          <xdr:colOff>560705</xdr:colOff>
          <xdr:row>276</xdr:row>
          <xdr:rowOff>266700</xdr:rowOff>
        </xdr:to>
        <xdr:sp textlink="">
          <xdr:nvSpPr>
            <xdr:cNvPr id="3775" name="チェック 703" hidden="1">
              <a:extLst>
                <a:ext uri="{63B3BB69-23CF-44E3-9099-C40C66FF867C}">
                  <a14:compatExt spid="_x0000_s37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81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276</xdr:row>
          <xdr:rowOff>29210</xdr:rowOff>
        </xdr:from>
        <xdr:to xmlns:xdr="http://schemas.openxmlformats.org/drawingml/2006/spreadsheetDrawing">
          <xdr:col>15</xdr:col>
          <xdr:colOff>560705</xdr:colOff>
          <xdr:row>276</xdr:row>
          <xdr:rowOff>266700</xdr:rowOff>
        </xdr:to>
        <xdr:sp textlink="">
          <xdr:nvSpPr>
            <xdr:cNvPr id="3776" name="チェック 704" hidden="1">
              <a:extLst>
                <a:ext uri="{63B3BB69-23CF-44E3-9099-C40C66FF867C}">
                  <a14:compatExt spid="_x0000_s37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810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277</xdr:row>
          <xdr:rowOff>29210</xdr:rowOff>
        </xdr:from>
        <xdr:to xmlns:xdr="http://schemas.openxmlformats.org/drawingml/2006/spreadsheetDrawing">
          <xdr:col>6</xdr:col>
          <xdr:colOff>552450</xdr:colOff>
          <xdr:row>277</xdr:row>
          <xdr:rowOff>266700</xdr:rowOff>
        </xdr:to>
        <xdr:sp textlink="">
          <xdr:nvSpPr>
            <xdr:cNvPr id="3777" name="チェック 705" hidden="1">
              <a:extLst>
                <a:ext uri="{63B3BB69-23CF-44E3-9099-C40C66FF867C}">
                  <a14:compatExt spid="_x0000_s37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09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278</xdr:row>
          <xdr:rowOff>19050</xdr:rowOff>
        </xdr:from>
        <xdr:to xmlns:xdr="http://schemas.openxmlformats.org/drawingml/2006/spreadsheetDrawing">
          <xdr:col>6</xdr:col>
          <xdr:colOff>552450</xdr:colOff>
          <xdr:row>278</xdr:row>
          <xdr:rowOff>257810</xdr:rowOff>
        </xdr:to>
        <xdr:sp textlink="">
          <xdr:nvSpPr>
            <xdr:cNvPr id="3778" name="チェック 706" hidden="1">
              <a:extLst>
                <a:ext uri="{63B3BB69-23CF-44E3-9099-C40C66FF867C}">
                  <a14:compatExt spid="_x0000_s37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37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277</xdr:row>
          <xdr:rowOff>38100</xdr:rowOff>
        </xdr:from>
        <xdr:to xmlns:xdr="http://schemas.openxmlformats.org/drawingml/2006/spreadsheetDrawing">
          <xdr:col>9</xdr:col>
          <xdr:colOff>560705</xdr:colOff>
          <xdr:row>277</xdr:row>
          <xdr:rowOff>276860</xdr:rowOff>
        </xdr:to>
        <xdr:sp textlink="">
          <xdr:nvSpPr>
            <xdr:cNvPr id="3779" name="チェック 707" hidden="1">
              <a:extLst>
                <a:ext uri="{63B3BB69-23CF-44E3-9099-C40C66FF867C}">
                  <a14:compatExt spid="_x0000_s37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105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278</xdr:row>
          <xdr:rowOff>19050</xdr:rowOff>
        </xdr:from>
        <xdr:to xmlns:xdr="http://schemas.openxmlformats.org/drawingml/2006/spreadsheetDrawing">
          <xdr:col>9</xdr:col>
          <xdr:colOff>560705</xdr:colOff>
          <xdr:row>278</xdr:row>
          <xdr:rowOff>257810</xdr:rowOff>
        </xdr:to>
        <xdr:sp textlink="">
          <xdr:nvSpPr>
            <xdr:cNvPr id="3780" name="チェック 708" hidden="1">
              <a:extLst>
                <a:ext uri="{63B3BB69-23CF-44E3-9099-C40C66FF867C}">
                  <a14:compatExt spid="_x0000_s37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7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277</xdr:row>
          <xdr:rowOff>38100</xdr:rowOff>
        </xdr:from>
        <xdr:to xmlns:xdr="http://schemas.openxmlformats.org/drawingml/2006/spreadsheetDrawing">
          <xdr:col>12</xdr:col>
          <xdr:colOff>560705</xdr:colOff>
          <xdr:row>277</xdr:row>
          <xdr:rowOff>276860</xdr:rowOff>
        </xdr:to>
        <xdr:sp textlink="">
          <xdr:nvSpPr>
            <xdr:cNvPr id="3781" name="チェック 709" hidden="1">
              <a:extLst>
                <a:ext uri="{63B3BB69-23CF-44E3-9099-C40C66FF867C}">
                  <a14:compatExt spid="_x0000_s37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105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278</xdr:row>
          <xdr:rowOff>29210</xdr:rowOff>
        </xdr:from>
        <xdr:to xmlns:xdr="http://schemas.openxmlformats.org/drawingml/2006/spreadsheetDrawing">
          <xdr:col>12</xdr:col>
          <xdr:colOff>560705</xdr:colOff>
          <xdr:row>278</xdr:row>
          <xdr:rowOff>266700</xdr:rowOff>
        </xdr:to>
        <xdr:sp textlink="">
          <xdr:nvSpPr>
            <xdr:cNvPr id="3782" name="チェック 710" hidden="1">
              <a:extLst>
                <a:ext uri="{63B3BB69-23CF-44E3-9099-C40C66FF867C}">
                  <a14:compatExt spid="_x0000_s37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38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277</xdr:row>
          <xdr:rowOff>29210</xdr:rowOff>
        </xdr:from>
        <xdr:to xmlns:xdr="http://schemas.openxmlformats.org/drawingml/2006/spreadsheetDrawing">
          <xdr:col>15</xdr:col>
          <xdr:colOff>560705</xdr:colOff>
          <xdr:row>277</xdr:row>
          <xdr:rowOff>266700</xdr:rowOff>
        </xdr:to>
        <xdr:sp textlink="">
          <xdr:nvSpPr>
            <xdr:cNvPr id="3783" name="チェック 711" hidden="1">
              <a:extLst>
                <a:ext uri="{63B3BB69-23CF-44E3-9099-C40C66FF867C}">
                  <a14:compatExt spid="_x0000_s37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096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278</xdr:row>
          <xdr:rowOff>19050</xdr:rowOff>
        </xdr:from>
        <xdr:to xmlns:xdr="http://schemas.openxmlformats.org/drawingml/2006/spreadsheetDrawing">
          <xdr:col>15</xdr:col>
          <xdr:colOff>560705</xdr:colOff>
          <xdr:row>278</xdr:row>
          <xdr:rowOff>257810</xdr:rowOff>
        </xdr:to>
        <xdr:sp textlink="">
          <xdr:nvSpPr>
            <xdr:cNvPr id="3784" name="チェック 712" hidden="1">
              <a:extLst>
                <a:ext uri="{63B3BB69-23CF-44E3-9099-C40C66FF867C}">
                  <a14:compatExt spid="_x0000_s37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371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279</xdr:row>
          <xdr:rowOff>10160</xdr:rowOff>
        </xdr:from>
        <xdr:to xmlns:xdr="http://schemas.openxmlformats.org/drawingml/2006/spreadsheetDrawing">
          <xdr:col>6</xdr:col>
          <xdr:colOff>552450</xdr:colOff>
          <xdr:row>279</xdr:row>
          <xdr:rowOff>247650</xdr:rowOff>
        </xdr:to>
        <xdr:sp textlink="">
          <xdr:nvSpPr>
            <xdr:cNvPr id="3785" name="チェック 713" hidden="1">
              <a:extLst>
                <a:ext uri="{63B3BB69-23CF-44E3-9099-C40C66FF867C}">
                  <a14:compatExt spid="_x0000_s37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648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279</xdr:row>
          <xdr:rowOff>19050</xdr:rowOff>
        </xdr:from>
        <xdr:to xmlns:xdr="http://schemas.openxmlformats.org/drawingml/2006/spreadsheetDrawing">
          <xdr:col>9</xdr:col>
          <xdr:colOff>560705</xdr:colOff>
          <xdr:row>279</xdr:row>
          <xdr:rowOff>257810</xdr:rowOff>
        </xdr:to>
        <xdr:sp textlink="">
          <xdr:nvSpPr>
            <xdr:cNvPr id="3786" name="チェック 714" hidden="1">
              <a:extLst>
                <a:ext uri="{63B3BB69-23CF-44E3-9099-C40C66FF867C}">
                  <a14:compatExt spid="_x0000_s37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657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279</xdr:row>
          <xdr:rowOff>19050</xdr:rowOff>
        </xdr:from>
        <xdr:to xmlns:xdr="http://schemas.openxmlformats.org/drawingml/2006/spreadsheetDrawing">
          <xdr:col>12</xdr:col>
          <xdr:colOff>560705</xdr:colOff>
          <xdr:row>279</xdr:row>
          <xdr:rowOff>257810</xdr:rowOff>
        </xdr:to>
        <xdr:sp textlink="">
          <xdr:nvSpPr>
            <xdr:cNvPr id="3787" name="チェック 715" hidden="1">
              <a:extLst>
                <a:ext uri="{63B3BB69-23CF-44E3-9099-C40C66FF867C}">
                  <a14:compatExt spid="_x0000_s37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65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279</xdr:row>
          <xdr:rowOff>19050</xdr:rowOff>
        </xdr:from>
        <xdr:to xmlns:xdr="http://schemas.openxmlformats.org/drawingml/2006/spreadsheetDrawing">
          <xdr:col>15</xdr:col>
          <xdr:colOff>560705</xdr:colOff>
          <xdr:row>279</xdr:row>
          <xdr:rowOff>257810</xdr:rowOff>
        </xdr:to>
        <xdr:sp textlink="">
          <xdr:nvSpPr>
            <xdr:cNvPr id="3788" name="チェック 716" hidden="1">
              <a:extLst>
                <a:ext uri="{63B3BB69-23CF-44E3-9099-C40C66FF867C}">
                  <a14:compatExt spid="_x0000_s37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65757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279</xdr:row>
          <xdr:rowOff>29210</xdr:rowOff>
        </xdr:from>
        <xdr:to xmlns:xdr="http://schemas.openxmlformats.org/drawingml/2006/spreadsheetDrawing">
          <xdr:col>18</xdr:col>
          <xdr:colOff>561975</xdr:colOff>
          <xdr:row>279</xdr:row>
          <xdr:rowOff>266700</xdr:rowOff>
        </xdr:to>
        <xdr:sp textlink="">
          <xdr:nvSpPr>
            <xdr:cNvPr id="3789" name="チェック 717" hidden="1">
              <a:extLst>
                <a:ext uri="{63B3BB69-23CF-44E3-9099-C40C66FF867C}">
                  <a14:compatExt spid="_x0000_s37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66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280</xdr:row>
          <xdr:rowOff>29210</xdr:rowOff>
        </xdr:from>
        <xdr:to xmlns:xdr="http://schemas.openxmlformats.org/drawingml/2006/spreadsheetDrawing">
          <xdr:col>6</xdr:col>
          <xdr:colOff>552450</xdr:colOff>
          <xdr:row>280</xdr:row>
          <xdr:rowOff>266700</xdr:rowOff>
        </xdr:to>
        <xdr:sp textlink="">
          <xdr:nvSpPr>
            <xdr:cNvPr id="3790" name="チェック 718" hidden="1">
              <a:extLst>
                <a:ext uri="{63B3BB69-23CF-44E3-9099-C40C66FF867C}">
                  <a14:compatExt spid="_x0000_s37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95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281</xdr:row>
          <xdr:rowOff>19050</xdr:rowOff>
        </xdr:from>
        <xdr:to xmlns:xdr="http://schemas.openxmlformats.org/drawingml/2006/spreadsheetDrawing">
          <xdr:col>6</xdr:col>
          <xdr:colOff>552450</xdr:colOff>
          <xdr:row>281</xdr:row>
          <xdr:rowOff>257810</xdr:rowOff>
        </xdr:to>
        <xdr:sp textlink="">
          <xdr:nvSpPr>
            <xdr:cNvPr id="3791" name="チェック 719" hidden="1">
              <a:extLst>
                <a:ext uri="{63B3BB69-23CF-44E3-9099-C40C66FF867C}">
                  <a14:compatExt spid="_x0000_s37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22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280</xdr:row>
          <xdr:rowOff>38100</xdr:rowOff>
        </xdr:from>
        <xdr:to xmlns:xdr="http://schemas.openxmlformats.org/drawingml/2006/spreadsheetDrawing">
          <xdr:col>9</xdr:col>
          <xdr:colOff>560705</xdr:colOff>
          <xdr:row>280</xdr:row>
          <xdr:rowOff>276860</xdr:rowOff>
        </xdr:to>
        <xdr:sp textlink="">
          <xdr:nvSpPr>
            <xdr:cNvPr id="3792" name="チェック 720" hidden="1">
              <a:extLst>
                <a:ext uri="{63B3BB69-23CF-44E3-9099-C40C66FF867C}">
                  <a14:compatExt spid="_x0000_s37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96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281</xdr:row>
          <xdr:rowOff>38100</xdr:rowOff>
        </xdr:from>
        <xdr:to xmlns:xdr="http://schemas.openxmlformats.org/drawingml/2006/spreadsheetDrawing">
          <xdr:col>9</xdr:col>
          <xdr:colOff>560705</xdr:colOff>
          <xdr:row>281</xdr:row>
          <xdr:rowOff>276860</xdr:rowOff>
        </xdr:to>
        <xdr:sp textlink="">
          <xdr:nvSpPr>
            <xdr:cNvPr id="3793" name="チェック 721" hidden="1">
              <a:extLst>
                <a:ext uri="{63B3BB69-23CF-44E3-9099-C40C66FF867C}">
                  <a14:compatExt spid="_x0000_s37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248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280</xdr:row>
          <xdr:rowOff>29210</xdr:rowOff>
        </xdr:from>
        <xdr:to xmlns:xdr="http://schemas.openxmlformats.org/drawingml/2006/spreadsheetDrawing">
          <xdr:col>12</xdr:col>
          <xdr:colOff>560705</xdr:colOff>
          <xdr:row>280</xdr:row>
          <xdr:rowOff>266700</xdr:rowOff>
        </xdr:to>
        <xdr:sp textlink="">
          <xdr:nvSpPr>
            <xdr:cNvPr id="3794" name="チェック 722" hidden="1">
              <a:extLst>
                <a:ext uri="{63B3BB69-23CF-44E3-9099-C40C66FF867C}">
                  <a14:compatExt spid="_x0000_s37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95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281</xdr:row>
          <xdr:rowOff>29210</xdr:rowOff>
        </xdr:from>
        <xdr:to xmlns:xdr="http://schemas.openxmlformats.org/drawingml/2006/spreadsheetDrawing">
          <xdr:col>12</xdr:col>
          <xdr:colOff>560705</xdr:colOff>
          <xdr:row>281</xdr:row>
          <xdr:rowOff>266700</xdr:rowOff>
        </xdr:to>
        <xdr:sp textlink="">
          <xdr:nvSpPr>
            <xdr:cNvPr id="3795" name="チェック 723" hidden="1">
              <a:extLst>
                <a:ext uri="{63B3BB69-23CF-44E3-9099-C40C66FF867C}">
                  <a14:compatExt spid="_x0000_s37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23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280</xdr:row>
          <xdr:rowOff>29210</xdr:rowOff>
        </xdr:from>
        <xdr:to xmlns:xdr="http://schemas.openxmlformats.org/drawingml/2006/spreadsheetDrawing">
          <xdr:col>15</xdr:col>
          <xdr:colOff>560705</xdr:colOff>
          <xdr:row>280</xdr:row>
          <xdr:rowOff>266700</xdr:rowOff>
        </xdr:to>
        <xdr:sp textlink="">
          <xdr:nvSpPr>
            <xdr:cNvPr id="3796" name="チェック 724" hidden="1">
              <a:extLst>
                <a:ext uri="{63B3BB69-23CF-44E3-9099-C40C66FF867C}">
                  <a14:compatExt spid="_x0000_s37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953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280</xdr:row>
          <xdr:rowOff>38100</xdr:rowOff>
        </xdr:from>
        <xdr:to xmlns:xdr="http://schemas.openxmlformats.org/drawingml/2006/spreadsheetDrawing">
          <xdr:col>18</xdr:col>
          <xdr:colOff>561975</xdr:colOff>
          <xdr:row>280</xdr:row>
          <xdr:rowOff>276860</xdr:rowOff>
        </xdr:to>
        <xdr:sp textlink="">
          <xdr:nvSpPr>
            <xdr:cNvPr id="3797" name="チェック 725" hidden="1">
              <a:extLst>
                <a:ext uri="{63B3BB69-23CF-44E3-9099-C40C66FF867C}">
                  <a14:compatExt spid="_x0000_s37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962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282</xdr:row>
          <xdr:rowOff>19050</xdr:rowOff>
        </xdr:from>
        <xdr:to xmlns:xdr="http://schemas.openxmlformats.org/drawingml/2006/spreadsheetDrawing">
          <xdr:col>6</xdr:col>
          <xdr:colOff>552450</xdr:colOff>
          <xdr:row>282</xdr:row>
          <xdr:rowOff>257810</xdr:rowOff>
        </xdr:to>
        <xdr:sp textlink="">
          <xdr:nvSpPr>
            <xdr:cNvPr id="3798" name="チェック 726" hidden="1">
              <a:extLst>
                <a:ext uri="{63B3BB69-23CF-44E3-9099-C40C66FF867C}">
                  <a14:compatExt spid="_x0000_s37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51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283</xdr:row>
          <xdr:rowOff>19050</xdr:rowOff>
        </xdr:from>
        <xdr:to xmlns:xdr="http://schemas.openxmlformats.org/drawingml/2006/spreadsheetDrawing">
          <xdr:col>6</xdr:col>
          <xdr:colOff>552450</xdr:colOff>
          <xdr:row>283</xdr:row>
          <xdr:rowOff>257810</xdr:rowOff>
        </xdr:to>
        <xdr:sp textlink="">
          <xdr:nvSpPr>
            <xdr:cNvPr id="3799" name="チェック 727" hidden="1">
              <a:extLst>
                <a:ext uri="{63B3BB69-23CF-44E3-9099-C40C66FF867C}">
                  <a14:compatExt spid="_x0000_s37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80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282</xdr:row>
          <xdr:rowOff>19050</xdr:rowOff>
        </xdr:from>
        <xdr:to xmlns:xdr="http://schemas.openxmlformats.org/drawingml/2006/spreadsheetDrawing">
          <xdr:col>9</xdr:col>
          <xdr:colOff>560705</xdr:colOff>
          <xdr:row>282</xdr:row>
          <xdr:rowOff>257810</xdr:rowOff>
        </xdr:to>
        <xdr:sp textlink="">
          <xdr:nvSpPr>
            <xdr:cNvPr id="3800" name="チェック 728" hidden="1">
              <a:extLst>
                <a:ext uri="{63B3BB69-23CF-44E3-9099-C40C66FF867C}">
                  <a14:compatExt spid="_x0000_s38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51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283</xdr:row>
          <xdr:rowOff>19050</xdr:rowOff>
        </xdr:from>
        <xdr:to xmlns:xdr="http://schemas.openxmlformats.org/drawingml/2006/spreadsheetDrawing">
          <xdr:col>9</xdr:col>
          <xdr:colOff>560705</xdr:colOff>
          <xdr:row>283</xdr:row>
          <xdr:rowOff>257810</xdr:rowOff>
        </xdr:to>
        <xdr:sp textlink="">
          <xdr:nvSpPr>
            <xdr:cNvPr id="3801" name="チェック 729" hidden="1">
              <a:extLst>
                <a:ext uri="{63B3BB69-23CF-44E3-9099-C40C66FF867C}">
                  <a14:compatExt spid="_x0000_s38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80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282</xdr:row>
          <xdr:rowOff>38100</xdr:rowOff>
        </xdr:from>
        <xdr:to xmlns:xdr="http://schemas.openxmlformats.org/drawingml/2006/spreadsheetDrawing">
          <xdr:col>12</xdr:col>
          <xdr:colOff>560705</xdr:colOff>
          <xdr:row>282</xdr:row>
          <xdr:rowOff>276860</xdr:rowOff>
        </xdr:to>
        <xdr:sp textlink="">
          <xdr:nvSpPr>
            <xdr:cNvPr id="3802" name="チェック 730" hidden="1">
              <a:extLst>
                <a:ext uri="{63B3BB69-23CF-44E3-9099-C40C66FF867C}">
                  <a14:compatExt spid="_x0000_s38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533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283</xdr:row>
          <xdr:rowOff>19050</xdr:rowOff>
        </xdr:from>
        <xdr:to xmlns:xdr="http://schemas.openxmlformats.org/drawingml/2006/spreadsheetDrawing">
          <xdr:col>12</xdr:col>
          <xdr:colOff>560705</xdr:colOff>
          <xdr:row>283</xdr:row>
          <xdr:rowOff>257810</xdr:rowOff>
        </xdr:to>
        <xdr:sp textlink="">
          <xdr:nvSpPr>
            <xdr:cNvPr id="3803" name="チェック 731" hidden="1">
              <a:extLst>
                <a:ext uri="{63B3BB69-23CF-44E3-9099-C40C66FF867C}">
                  <a14:compatExt spid="_x0000_s38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80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282</xdr:row>
          <xdr:rowOff>29210</xdr:rowOff>
        </xdr:from>
        <xdr:to xmlns:xdr="http://schemas.openxmlformats.org/drawingml/2006/spreadsheetDrawing">
          <xdr:col>15</xdr:col>
          <xdr:colOff>560705</xdr:colOff>
          <xdr:row>282</xdr:row>
          <xdr:rowOff>266700</xdr:rowOff>
        </xdr:to>
        <xdr:sp textlink="">
          <xdr:nvSpPr>
            <xdr:cNvPr id="3804" name="チェック 732" hidden="1">
              <a:extLst>
                <a:ext uri="{63B3BB69-23CF-44E3-9099-C40C66FF867C}">
                  <a14:compatExt spid="_x0000_s38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524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282</xdr:row>
          <xdr:rowOff>29210</xdr:rowOff>
        </xdr:from>
        <xdr:to xmlns:xdr="http://schemas.openxmlformats.org/drawingml/2006/spreadsheetDrawing">
          <xdr:col>18</xdr:col>
          <xdr:colOff>561975</xdr:colOff>
          <xdr:row>282</xdr:row>
          <xdr:rowOff>266700</xdr:rowOff>
        </xdr:to>
        <xdr:sp textlink="">
          <xdr:nvSpPr>
            <xdr:cNvPr id="3805" name="チェック 733" hidden="1">
              <a:extLst>
                <a:ext uri="{63B3BB69-23CF-44E3-9099-C40C66FF867C}">
                  <a14:compatExt spid="_x0000_s38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524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284</xdr:row>
          <xdr:rowOff>29210</xdr:rowOff>
        </xdr:from>
        <xdr:to xmlns:xdr="http://schemas.openxmlformats.org/drawingml/2006/spreadsheetDrawing">
          <xdr:col>6</xdr:col>
          <xdr:colOff>552450</xdr:colOff>
          <xdr:row>284</xdr:row>
          <xdr:rowOff>266700</xdr:rowOff>
        </xdr:to>
        <xdr:sp textlink="">
          <xdr:nvSpPr>
            <xdr:cNvPr id="3806" name="チェック 734" hidden="1">
              <a:extLst>
                <a:ext uri="{63B3BB69-23CF-44E3-9099-C40C66FF867C}">
                  <a14:compatExt spid="_x0000_s38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09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284</xdr:row>
          <xdr:rowOff>29210</xdr:rowOff>
        </xdr:from>
        <xdr:to xmlns:xdr="http://schemas.openxmlformats.org/drawingml/2006/spreadsheetDrawing">
          <xdr:col>9</xdr:col>
          <xdr:colOff>560705</xdr:colOff>
          <xdr:row>284</xdr:row>
          <xdr:rowOff>266700</xdr:rowOff>
        </xdr:to>
        <xdr:sp textlink="">
          <xdr:nvSpPr>
            <xdr:cNvPr id="3807" name="チェック 735" hidden="1">
              <a:extLst>
                <a:ext uri="{63B3BB69-23CF-44E3-9099-C40C66FF867C}">
                  <a14:compatExt spid="_x0000_s38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09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284</xdr:row>
          <xdr:rowOff>10160</xdr:rowOff>
        </xdr:from>
        <xdr:to xmlns:xdr="http://schemas.openxmlformats.org/drawingml/2006/spreadsheetDrawing">
          <xdr:col>12</xdr:col>
          <xdr:colOff>560705</xdr:colOff>
          <xdr:row>284</xdr:row>
          <xdr:rowOff>247650</xdr:rowOff>
        </xdr:to>
        <xdr:sp textlink="">
          <xdr:nvSpPr>
            <xdr:cNvPr id="3808" name="チェック 736" hidden="1">
              <a:extLst>
                <a:ext uri="{63B3BB69-23CF-44E3-9099-C40C66FF867C}">
                  <a14:compatExt spid="_x0000_s38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07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284</xdr:row>
          <xdr:rowOff>29210</xdr:rowOff>
        </xdr:from>
        <xdr:to xmlns:xdr="http://schemas.openxmlformats.org/drawingml/2006/spreadsheetDrawing">
          <xdr:col>15</xdr:col>
          <xdr:colOff>560705</xdr:colOff>
          <xdr:row>284</xdr:row>
          <xdr:rowOff>266700</xdr:rowOff>
        </xdr:to>
        <xdr:sp textlink="">
          <xdr:nvSpPr>
            <xdr:cNvPr id="3809" name="チェック 737" hidden="1">
              <a:extLst>
                <a:ext uri="{63B3BB69-23CF-44E3-9099-C40C66FF867C}">
                  <a14:compatExt spid="_x0000_s38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096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284</xdr:row>
          <xdr:rowOff>38100</xdr:rowOff>
        </xdr:from>
        <xdr:to xmlns:xdr="http://schemas.openxmlformats.org/drawingml/2006/spreadsheetDrawing">
          <xdr:col>18</xdr:col>
          <xdr:colOff>561975</xdr:colOff>
          <xdr:row>284</xdr:row>
          <xdr:rowOff>276860</xdr:rowOff>
        </xdr:to>
        <xdr:sp textlink="">
          <xdr:nvSpPr>
            <xdr:cNvPr id="3810" name="チェック 738" hidden="1">
              <a:extLst>
                <a:ext uri="{63B3BB69-23CF-44E3-9099-C40C66FF867C}">
                  <a14:compatExt spid="_x0000_s38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105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127</xdr:row>
          <xdr:rowOff>19050</xdr:rowOff>
        </xdr:from>
        <xdr:to xmlns:xdr="http://schemas.openxmlformats.org/drawingml/2006/spreadsheetDrawing">
          <xdr:col>6</xdr:col>
          <xdr:colOff>561975</xdr:colOff>
          <xdr:row>127</xdr:row>
          <xdr:rowOff>257810</xdr:rowOff>
        </xdr:to>
        <xdr:sp textlink="">
          <xdr:nvSpPr>
            <xdr:cNvPr id="3811" name="チェック 739" hidden="1">
              <a:extLst>
                <a:ext uri="{63B3BB69-23CF-44E3-9099-C40C66FF867C}">
                  <a14:compatExt spid="_x0000_s38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622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127</xdr:row>
          <xdr:rowOff>19050</xdr:rowOff>
        </xdr:from>
        <xdr:to xmlns:xdr="http://schemas.openxmlformats.org/drawingml/2006/spreadsheetDrawing">
          <xdr:col>9</xdr:col>
          <xdr:colOff>560705</xdr:colOff>
          <xdr:row>127</xdr:row>
          <xdr:rowOff>257810</xdr:rowOff>
        </xdr:to>
        <xdr:sp textlink="">
          <xdr:nvSpPr>
            <xdr:cNvPr id="3812" name="チェック 740" hidden="1">
              <a:extLst>
                <a:ext uri="{63B3BB69-23CF-44E3-9099-C40C66FF867C}">
                  <a14:compatExt spid="_x0000_s38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22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167</xdr:row>
          <xdr:rowOff>38100</xdr:rowOff>
        </xdr:from>
        <xdr:to xmlns:xdr="http://schemas.openxmlformats.org/drawingml/2006/spreadsheetDrawing">
          <xdr:col>15</xdr:col>
          <xdr:colOff>560705</xdr:colOff>
          <xdr:row>167</xdr:row>
          <xdr:rowOff>276860</xdr:rowOff>
        </xdr:to>
        <xdr:sp textlink="">
          <xdr:nvSpPr>
            <xdr:cNvPr id="3813" name="チェック 741" hidden="1">
              <a:extLst>
                <a:ext uri="{63B3BB69-23CF-44E3-9099-C40C66FF867C}">
                  <a14:compatExt spid="_x0000_s38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76726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191</xdr:row>
          <xdr:rowOff>19050</xdr:rowOff>
        </xdr:from>
        <xdr:to xmlns:xdr="http://schemas.openxmlformats.org/drawingml/2006/spreadsheetDrawing">
          <xdr:col>9</xdr:col>
          <xdr:colOff>560705</xdr:colOff>
          <xdr:row>191</xdr:row>
          <xdr:rowOff>257810</xdr:rowOff>
        </xdr:to>
        <xdr:sp textlink="">
          <xdr:nvSpPr>
            <xdr:cNvPr id="3814" name="チェック 742" hidden="1">
              <a:extLst>
                <a:ext uri="{63B3BB69-23CF-44E3-9099-C40C66FF867C}">
                  <a14:compatExt spid="_x0000_s38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4511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186</xdr:row>
          <xdr:rowOff>29210</xdr:rowOff>
        </xdr:from>
        <xdr:to xmlns:xdr="http://schemas.openxmlformats.org/drawingml/2006/spreadsheetDrawing">
          <xdr:col>9</xdr:col>
          <xdr:colOff>560705</xdr:colOff>
          <xdr:row>186</xdr:row>
          <xdr:rowOff>266700</xdr:rowOff>
        </xdr:to>
        <xdr:sp textlink="">
          <xdr:nvSpPr>
            <xdr:cNvPr id="3815" name="チェック 743" hidden="1">
              <a:extLst>
                <a:ext uri="{63B3BB69-23CF-44E3-9099-C40C66FF867C}">
                  <a14:compatExt spid="_x0000_s38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09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186</xdr:row>
          <xdr:rowOff>19050</xdr:rowOff>
        </xdr:from>
        <xdr:to xmlns:xdr="http://schemas.openxmlformats.org/drawingml/2006/spreadsheetDrawing">
          <xdr:col>12</xdr:col>
          <xdr:colOff>560705</xdr:colOff>
          <xdr:row>186</xdr:row>
          <xdr:rowOff>257810</xdr:rowOff>
        </xdr:to>
        <xdr:sp textlink="">
          <xdr:nvSpPr>
            <xdr:cNvPr id="3816" name="チェック 744" hidden="1">
              <a:extLst>
                <a:ext uri="{63B3BB69-23CF-44E3-9099-C40C66FF867C}">
                  <a14:compatExt spid="_x0000_s38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08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186</xdr:row>
          <xdr:rowOff>19050</xdr:rowOff>
        </xdr:from>
        <xdr:to xmlns:xdr="http://schemas.openxmlformats.org/drawingml/2006/spreadsheetDrawing">
          <xdr:col>15</xdr:col>
          <xdr:colOff>560705</xdr:colOff>
          <xdr:row>186</xdr:row>
          <xdr:rowOff>257810</xdr:rowOff>
        </xdr:to>
        <xdr:sp textlink="">
          <xdr:nvSpPr>
            <xdr:cNvPr id="3817" name="チェック 745" hidden="1">
              <a:extLst>
                <a:ext uri="{63B3BB69-23CF-44E3-9099-C40C66FF867C}">
                  <a14:compatExt spid="_x0000_s38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0828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186</xdr:row>
          <xdr:rowOff>19050</xdr:rowOff>
        </xdr:from>
        <xdr:to xmlns:xdr="http://schemas.openxmlformats.org/drawingml/2006/spreadsheetDrawing">
          <xdr:col>18</xdr:col>
          <xdr:colOff>571500</xdr:colOff>
          <xdr:row>186</xdr:row>
          <xdr:rowOff>257810</xdr:rowOff>
        </xdr:to>
        <xdr:sp textlink="">
          <xdr:nvSpPr>
            <xdr:cNvPr id="3818" name="チェック 746" hidden="1">
              <a:extLst>
                <a:ext uri="{63B3BB69-23CF-44E3-9099-C40C66FF867C}">
                  <a14:compatExt spid="_x0000_s38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3082825"/>
              <a:ext cx="16954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204</xdr:row>
          <xdr:rowOff>29210</xdr:rowOff>
        </xdr:from>
        <xdr:to xmlns:xdr="http://schemas.openxmlformats.org/drawingml/2006/spreadsheetDrawing">
          <xdr:col>15</xdr:col>
          <xdr:colOff>560705</xdr:colOff>
          <xdr:row>204</xdr:row>
          <xdr:rowOff>266700</xdr:rowOff>
        </xdr:to>
        <xdr:sp textlink="">
          <xdr:nvSpPr>
            <xdr:cNvPr id="3819" name="チェック 747" hidden="1">
              <a:extLst>
                <a:ext uri="{63B3BB69-23CF-44E3-9099-C40C66FF867C}">
                  <a14:compatExt spid="_x0000_s38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82364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204</xdr:row>
          <xdr:rowOff>19050</xdr:rowOff>
        </xdr:from>
        <xdr:to xmlns:xdr="http://schemas.openxmlformats.org/drawingml/2006/spreadsheetDrawing">
          <xdr:col>18</xdr:col>
          <xdr:colOff>561975</xdr:colOff>
          <xdr:row>204</xdr:row>
          <xdr:rowOff>257810</xdr:rowOff>
        </xdr:to>
        <xdr:sp textlink="">
          <xdr:nvSpPr>
            <xdr:cNvPr id="3820" name="チェック 748" hidden="1">
              <a:extLst>
                <a:ext uri="{63B3BB69-23CF-44E3-9099-C40C66FF867C}">
                  <a14:compatExt spid="_x0000_s38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822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219</xdr:row>
          <xdr:rowOff>29210</xdr:rowOff>
        </xdr:from>
        <xdr:to xmlns:xdr="http://schemas.openxmlformats.org/drawingml/2006/spreadsheetDrawing">
          <xdr:col>18</xdr:col>
          <xdr:colOff>561975</xdr:colOff>
          <xdr:row>219</xdr:row>
          <xdr:rowOff>266700</xdr:rowOff>
        </xdr:to>
        <xdr:sp textlink="">
          <xdr:nvSpPr>
            <xdr:cNvPr id="3821" name="チェック 749" hidden="1">
              <a:extLst>
                <a:ext uri="{63B3BB69-23CF-44E3-9099-C40C66FF867C}">
                  <a14:compatExt spid="_x0000_s38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52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221</xdr:row>
          <xdr:rowOff>29210</xdr:rowOff>
        </xdr:from>
        <xdr:to xmlns:xdr="http://schemas.openxmlformats.org/drawingml/2006/spreadsheetDrawing">
          <xdr:col>18</xdr:col>
          <xdr:colOff>561975</xdr:colOff>
          <xdr:row>221</xdr:row>
          <xdr:rowOff>266700</xdr:rowOff>
        </xdr:to>
        <xdr:sp textlink="">
          <xdr:nvSpPr>
            <xdr:cNvPr id="3822" name="チェック 750" hidden="1">
              <a:extLst>
                <a:ext uri="{63B3BB69-23CF-44E3-9099-C40C66FF867C}">
                  <a14:compatExt spid="_x0000_s38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3094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231</xdr:row>
          <xdr:rowOff>19050</xdr:rowOff>
        </xdr:from>
        <xdr:to xmlns:xdr="http://schemas.openxmlformats.org/drawingml/2006/spreadsheetDrawing">
          <xdr:col>18</xdr:col>
          <xdr:colOff>561975</xdr:colOff>
          <xdr:row>231</xdr:row>
          <xdr:rowOff>257810</xdr:rowOff>
        </xdr:to>
        <xdr:sp textlink="">
          <xdr:nvSpPr>
            <xdr:cNvPr id="3823" name="チェック 751" hidden="1">
              <a:extLst>
                <a:ext uri="{63B3BB69-23CF-44E3-9099-C40C66FF867C}">
                  <a14:compatExt spid="_x0000_s38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941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228</xdr:row>
          <xdr:rowOff>29210</xdr:rowOff>
        </xdr:from>
        <xdr:to xmlns:xdr="http://schemas.openxmlformats.org/drawingml/2006/spreadsheetDrawing">
          <xdr:col>6</xdr:col>
          <xdr:colOff>561975</xdr:colOff>
          <xdr:row>228</xdr:row>
          <xdr:rowOff>266700</xdr:rowOff>
        </xdr:to>
        <xdr:sp textlink="">
          <xdr:nvSpPr>
            <xdr:cNvPr id="3824" name="チェック 752" hidden="1">
              <a:extLst>
                <a:ext uri="{63B3BB69-23CF-44E3-9099-C40C66FF867C}">
                  <a14:compatExt spid="_x0000_s38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09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228</xdr:row>
          <xdr:rowOff>29210</xdr:rowOff>
        </xdr:from>
        <xdr:to xmlns:xdr="http://schemas.openxmlformats.org/drawingml/2006/spreadsheetDrawing">
          <xdr:col>9</xdr:col>
          <xdr:colOff>560705</xdr:colOff>
          <xdr:row>228</xdr:row>
          <xdr:rowOff>266700</xdr:rowOff>
        </xdr:to>
        <xdr:sp textlink="">
          <xdr:nvSpPr>
            <xdr:cNvPr id="3825" name="チェック 753" hidden="1">
              <a:extLst>
                <a:ext uri="{63B3BB69-23CF-44E3-9099-C40C66FF867C}">
                  <a14:compatExt spid="_x0000_s38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094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228</xdr:row>
          <xdr:rowOff>29210</xdr:rowOff>
        </xdr:from>
        <xdr:to xmlns:xdr="http://schemas.openxmlformats.org/drawingml/2006/spreadsheetDrawing">
          <xdr:col>12</xdr:col>
          <xdr:colOff>560705</xdr:colOff>
          <xdr:row>228</xdr:row>
          <xdr:rowOff>266700</xdr:rowOff>
        </xdr:to>
        <xdr:sp textlink="">
          <xdr:nvSpPr>
            <xdr:cNvPr id="3826" name="チェック 754" hidden="1">
              <a:extLst>
                <a:ext uri="{63B3BB69-23CF-44E3-9099-C40C66FF867C}">
                  <a14:compatExt spid="_x0000_s38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09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228</xdr:row>
          <xdr:rowOff>19050</xdr:rowOff>
        </xdr:from>
        <xdr:to xmlns:xdr="http://schemas.openxmlformats.org/drawingml/2006/spreadsheetDrawing">
          <xdr:col>15</xdr:col>
          <xdr:colOff>560705</xdr:colOff>
          <xdr:row>228</xdr:row>
          <xdr:rowOff>257810</xdr:rowOff>
        </xdr:to>
        <xdr:sp textlink="">
          <xdr:nvSpPr>
            <xdr:cNvPr id="3827" name="チェック 755" hidden="1">
              <a:extLst>
                <a:ext uri="{63B3BB69-23CF-44E3-9099-C40C66FF867C}">
                  <a14:compatExt spid="_x0000_s38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084325"/>
              <a:ext cx="147510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228</xdr:row>
          <xdr:rowOff>29210</xdr:rowOff>
        </xdr:from>
        <xdr:to xmlns:xdr="http://schemas.openxmlformats.org/drawingml/2006/spreadsheetDrawing">
          <xdr:col>18</xdr:col>
          <xdr:colOff>561975</xdr:colOff>
          <xdr:row>228</xdr:row>
          <xdr:rowOff>266700</xdr:rowOff>
        </xdr:to>
        <xdr:sp textlink="">
          <xdr:nvSpPr>
            <xdr:cNvPr id="3828" name="チェック 756" hidden="1">
              <a:extLst>
                <a:ext uri="{63B3BB69-23CF-44E3-9099-C40C66FF867C}">
                  <a14:compatExt spid="_x0000_s38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094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238</xdr:row>
          <xdr:rowOff>19050</xdr:rowOff>
        </xdr:from>
        <xdr:to xmlns:xdr="http://schemas.openxmlformats.org/drawingml/2006/spreadsheetDrawing">
          <xdr:col>9</xdr:col>
          <xdr:colOff>560705</xdr:colOff>
          <xdr:row>238</xdr:row>
          <xdr:rowOff>257810</xdr:rowOff>
        </xdr:to>
        <xdr:sp textlink="">
          <xdr:nvSpPr>
            <xdr:cNvPr id="3829" name="チェック 757" hidden="1">
              <a:extLst>
                <a:ext uri="{63B3BB69-23CF-44E3-9099-C40C66FF867C}">
                  <a14:compatExt spid="_x0000_s38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4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238</xdr:row>
          <xdr:rowOff>29210</xdr:rowOff>
        </xdr:from>
        <xdr:to xmlns:xdr="http://schemas.openxmlformats.org/drawingml/2006/spreadsheetDrawing">
          <xdr:col>12</xdr:col>
          <xdr:colOff>560705</xdr:colOff>
          <xdr:row>238</xdr:row>
          <xdr:rowOff>266700</xdr:rowOff>
        </xdr:to>
        <xdr:sp textlink="">
          <xdr:nvSpPr>
            <xdr:cNvPr id="3830" name="チェック 758" hidden="1">
              <a:extLst>
                <a:ext uri="{63B3BB69-23CF-44E3-9099-C40C66FF867C}">
                  <a14:compatExt spid="_x0000_s38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95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237</xdr:row>
          <xdr:rowOff>19050</xdr:rowOff>
        </xdr:from>
        <xdr:to xmlns:xdr="http://schemas.openxmlformats.org/drawingml/2006/spreadsheetDrawing">
          <xdr:col>6</xdr:col>
          <xdr:colOff>552450</xdr:colOff>
          <xdr:row>237</xdr:row>
          <xdr:rowOff>257810</xdr:rowOff>
        </xdr:to>
        <xdr:sp textlink="">
          <xdr:nvSpPr>
            <xdr:cNvPr id="3831" name="チェック 759" hidden="1">
              <a:extLst>
                <a:ext uri="{63B3BB69-23CF-44E3-9099-C40C66FF867C}">
                  <a14:compatExt spid="_x0000_s38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65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232</xdr:row>
          <xdr:rowOff>29210</xdr:rowOff>
        </xdr:from>
        <xdr:to xmlns:xdr="http://schemas.openxmlformats.org/drawingml/2006/spreadsheetDrawing">
          <xdr:col>6</xdr:col>
          <xdr:colOff>552450</xdr:colOff>
          <xdr:row>232</xdr:row>
          <xdr:rowOff>266700</xdr:rowOff>
        </xdr:to>
        <xdr:sp textlink="">
          <xdr:nvSpPr>
            <xdr:cNvPr id="3832" name="チェック 760" hidden="1">
              <a:extLst>
                <a:ext uri="{63B3BB69-23CF-44E3-9099-C40C66FF867C}">
                  <a14:compatExt spid="_x0000_s38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23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232</xdr:row>
          <xdr:rowOff>10160</xdr:rowOff>
        </xdr:from>
        <xdr:to xmlns:xdr="http://schemas.openxmlformats.org/drawingml/2006/spreadsheetDrawing">
          <xdr:col>9</xdr:col>
          <xdr:colOff>560705</xdr:colOff>
          <xdr:row>232</xdr:row>
          <xdr:rowOff>247650</xdr:rowOff>
        </xdr:to>
        <xdr:sp textlink="">
          <xdr:nvSpPr>
            <xdr:cNvPr id="3833" name="チェック 761" hidden="1">
              <a:extLst>
                <a:ext uri="{63B3BB69-23CF-44E3-9099-C40C66FF867C}">
                  <a14:compatExt spid="_x0000_s38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218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243</xdr:row>
          <xdr:rowOff>29210</xdr:rowOff>
        </xdr:from>
        <xdr:to xmlns:xdr="http://schemas.openxmlformats.org/drawingml/2006/spreadsheetDrawing">
          <xdr:col>12</xdr:col>
          <xdr:colOff>560705</xdr:colOff>
          <xdr:row>243</xdr:row>
          <xdr:rowOff>266700</xdr:rowOff>
        </xdr:to>
        <xdr:sp textlink="">
          <xdr:nvSpPr>
            <xdr:cNvPr id="3834" name="チェック 762" hidden="1">
              <a:extLst>
                <a:ext uri="{63B3BB69-23CF-44E3-9099-C40C66FF867C}">
                  <a14:compatExt spid="_x0000_s38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38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243</xdr:row>
          <xdr:rowOff>29210</xdr:rowOff>
        </xdr:from>
        <xdr:to xmlns:xdr="http://schemas.openxmlformats.org/drawingml/2006/spreadsheetDrawing">
          <xdr:col>15</xdr:col>
          <xdr:colOff>560705</xdr:colOff>
          <xdr:row>243</xdr:row>
          <xdr:rowOff>266700</xdr:rowOff>
        </xdr:to>
        <xdr:sp textlink="">
          <xdr:nvSpPr>
            <xdr:cNvPr id="3835" name="チェック 763" hidden="1">
              <a:extLst>
                <a:ext uri="{63B3BB69-23CF-44E3-9099-C40C66FF867C}">
                  <a14:compatExt spid="_x0000_s38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3807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257</xdr:row>
          <xdr:rowOff>19050</xdr:rowOff>
        </xdr:from>
        <xdr:to xmlns:xdr="http://schemas.openxmlformats.org/drawingml/2006/spreadsheetDrawing">
          <xdr:col>9</xdr:col>
          <xdr:colOff>560705</xdr:colOff>
          <xdr:row>257</xdr:row>
          <xdr:rowOff>257810</xdr:rowOff>
        </xdr:to>
        <xdr:sp textlink="">
          <xdr:nvSpPr>
            <xdr:cNvPr id="3836" name="チェック 764" hidden="1">
              <a:extLst>
                <a:ext uri="{63B3BB69-23CF-44E3-9099-C40C66FF867C}">
                  <a14:compatExt spid="_x0000_s38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371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257</xdr:row>
          <xdr:rowOff>10160</xdr:rowOff>
        </xdr:from>
        <xdr:to xmlns:xdr="http://schemas.openxmlformats.org/drawingml/2006/spreadsheetDrawing">
          <xdr:col>12</xdr:col>
          <xdr:colOff>560705</xdr:colOff>
          <xdr:row>257</xdr:row>
          <xdr:rowOff>247650</xdr:rowOff>
        </xdr:to>
        <xdr:sp textlink="">
          <xdr:nvSpPr>
            <xdr:cNvPr id="3837" name="チェック 765" hidden="1">
              <a:extLst>
                <a:ext uri="{63B3BB69-23CF-44E3-9099-C40C66FF867C}">
                  <a14:compatExt spid="_x0000_s38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362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264</xdr:row>
          <xdr:rowOff>19050</xdr:rowOff>
        </xdr:from>
        <xdr:to xmlns:xdr="http://schemas.openxmlformats.org/drawingml/2006/spreadsheetDrawing">
          <xdr:col>9</xdr:col>
          <xdr:colOff>560705</xdr:colOff>
          <xdr:row>264</xdr:row>
          <xdr:rowOff>257810</xdr:rowOff>
        </xdr:to>
        <xdr:sp textlink="">
          <xdr:nvSpPr>
            <xdr:cNvPr id="3838" name="チェック 766" hidden="1">
              <a:extLst>
                <a:ext uri="{63B3BB69-23CF-44E3-9099-C40C66FF867C}">
                  <a14:compatExt spid="_x0000_s38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37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265</xdr:row>
          <xdr:rowOff>29210</xdr:rowOff>
        </xdr:from>
        <xdr:to xmlns:xdr="http://schemas.openxmlformats.org/drawingml/2006/spreadsheetDrawing">
          <xdr:col>15</xdr:col>
          <xdr:colOff>560705</xdr:colOff>
          <xdr:row>265</xdr:row>
          <xdr:rowOff>266700</xdr:rowOff>
        </xdr:to>
        <xdr:sp textlink="">
          <xdr:nvSpPr>
            <xdr:cNvPr id="3839" name="チェック 767" hidden="1">
              <a:extLst>
                <a:ext uri="{63B3BB69-23CF-44E3-9099-C40C66FF867C}">
                  <a14:compatExt spid="_x0000_s38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5667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242</xdr:row>
          <xdr:rowOff>10160</xdr:rowOff>
        </xdr:from>
        <xdr:to xmlns:xdr="http://schemas.openxmlformats.org/drawingml/2006/spreadsheetDrawing">
          <xdr:col>12</xdr:col>
          <xdr:colOff>560705</xdr:colOff>
          <xdr:row>242</xdr:row>
          <xdr:rowOff>247650</xdr:rowOff>
        </xdr:to>
        <xdr:sp textlink="">
          <xdr:nvSpPr>
            <xdr:cNvPr id="3840" name="チェック 768" hidden="1">
              <a:extLst>
                <a:ext uri="{63B3BB69-23CF-44E3-9099-C40C66FF867C}">
                  <a14:compatExt spid="_x0000_s38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075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275</xdr:row>
          <xdr:rowOff>19050</xdr:rowOff>
        </xdr:from>
        <xdr:to xmlns:xdr="http://schemas.openxmlformats.org/drawingml/2006/spreadsheetDrawing">
          <xdr:col>9</xdr:col>
          <xdr:colOff>560705</xdr:colOff>
          <xdr:row>275</xdr:row>
          <xdr:rowOff>257810</xdr:rowOff>
        </xdr:to>
        <xdr:sp textlink="">
          <xdr:nvSpPr>
            <xdr:cNvPr id="3841" name="チェック 769" hidden="1">
              <a:extLst>
                <a:ext uri="{63B3BB69-23CF-44E3-9099-C40C66FF867C}">
                  <a14:compatExt spid="_x0000_s38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51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274</xdr:row>
          <xdr:rowOff>19050</xdr:rowOff>
        </xdr:from>
        <xdr:to xmlns:xdr="http://schemas.openxmlformats.org/drawingml/2006/spreadsheetDrawing">
          <xdr:col>12</xdr:col>
          <xdr:colOff>560705</xdr:colOff>
          <xdr:row>274</xdr:row>
          <xdr:rowOff>257810</xdr:rowOff>
        </xdr:to>
        <xdr:sp textlink="">
          <xdr:nvSpPr>
            <xdr:cNvPr id="3842" name="チェック 770" hidden="1">
              <a:extLst>
                <a:ext uri="{63B3BB69-23CF-44E3-9099-C40C66FF867C}">
                  <a14:compatExt spid="_x0000_s38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22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277</xdr:row>
          <xdr:rowOff>29210</xdr:rowOff>
        </xdr:from>
        <xdr:to xmlns:xdr="http://schemas.openxmlformats.org/drawingml/2006/spreadsheetDrawing">
          <xdr:col>18</xdr:col>
          <xdr:colOff>561975</xdr:colOff>
          <xdr:row>277</xdr:row>
          <xdr:rowOff>266700</xdr:rowOff>
        </xdr:to>
        <xdr:sp textlink="">
          <xdr:nvSpPr>
            <xdr:cNvPr id="3843" name="チェック 771" hidden="1">
              <a:extLst>
                <a:ext uri="{63B3BB69-23CF-44E3-9099-C40C66FF867C}">
                  <a14:compatExt spid="_x0000_s38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09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259</xdr:row>
          <xdr:rowOff>10160</xdr:rowOff>
        </xdr:from>
        <xdr:to xmlns:xdr="http://schemas.openxmlformats.org/drawingml/2006/spreadsheetDrawing">
          <xdr:col>15</xdr:col>
          <xdr:colOff>560705</xdr:colOff>
          <xdr:row>259</xdr:row>
          <xdr:rowOff>247650</xdr:rowOff>
        </xdr:to>
        <xdr:sp textlink="">
          <xdr:nvSpPr>
            <xdr:cNvPr id="3844" name="チェック 772" hidden="1">
              <a:extLst>
                <a:ext uri="{63B3BB69-23CF-44E3-9099-C40C66FF867C}">
                  <a14:compatExt spid="_x0000_s38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9336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285</xdr:row>
          <xdr:rowOff>29210</xdr:rowOff>
        </xdr:from>
        <xdr:to xmlns:xdr="http://schemas.openxmlformats.org/drawingml/2006/spreadsheetDrawing">
          <xdr:col>6</xdr:col>
          <xdr:colOff>552450</xdr:colOff>
          <xdr:row>285</xdr:row>
          <xdr:rowOff>266700</xdr:rowOff>
        </xdr:to>
        <xdr:sp textlink="">
          <xdr:nvSpPr>
            <xdr:cNvPr id="3845" name="チェック 773" hidden="1">
              <a:extLst>
                <a:ext uri="{63B3BB69-23CF-44E3-9099-C40C66FF867C}">
                  <a14:compatExt spid="_x0000_s38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38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285</xdr:row>
          <xdr:rowOff>29210</xdr:rowOff>
        </xdr:from>
        <xdr:to xmlns:xdr="http://schemas.openxmlformats.org/drawingml/2006/spreadsheetDrawing">
          <xdr:col>9</xdr:col>
          <xdr:colOff>560705</xdr:colOff>
          <xdr:row>285</xdr:row>
          <xdr:rowOff>266700</xdr:rowOff>
        </xdr:to>
        <xdr:sp textlink="">
          <xdr:nvSpPr>
            <xdr:cNvPr id="3846" name="チェック 774" hidden="1">
              <a:extLst>
                <a:ext uri="{63B3BB69-23CF-44E3-9099-C40C66FF867C}">
                  <a14:compatExt spid="_x0000_s38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38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285</xdr:row>
          <xdr:rowOff>10160</xdr:rowOff>
        </xdr:from>
        <xdr:to xmlns:xdr="http://schemas.openxmlformats.org/drawingml/2006/spreadsheetDrawing">
          <xdr:col>12</xdr:col>
          <xdr:colOff>560705</xdr:colOff>
          <xdr:row>285</xdr:row>
          <xdr:rowOff>247650</xdr:rowOff>
        </xdr:to>
        <xdr:sp textlink="">
          <xdr:nvSpPr>
            <xdr:cNvPr id="3847" name="チェック 775" hidden="1">
              <a:extLst>
                <a:ext uri="{63B3BB69-23CF-44E3-9099-C40C66FF867C}">
                  <a14:compatExt spid="_x0000_s38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36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285</xdr:row>
          <xdr:rowOff>29210</xdr:rowOff>
        </xdr:from>
        <xdr:to xmlns:xdr="http://schemas.openxmlformats.org/drawingml/2006/spreadsheetDrawing">
          <xdr:col>15</xdr:col>
          <xdr:colOff>560705</xdr:colOff>
          <xdr:row>285</xdr:row>
          <xdr:rowOff>266700</xdr:rowOff>
        </xdr:to>
        <xdr:sp textlink="">
          <xdr:nvSpPr>
            <xdr:cNvPr id="3848" name="チェック 776" hidden="1">
              <a:extLst>
                <a:ext uri="{63B3BB69-23CF-44E3-9099-C40C66FF867C}">
                  <a14:compatExt spid="_x0000_s38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382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285</xdr:row>
          <xdr:rowOff>38100</xdr:rowOff>
        </xdr:from>
        <xdr:to xmlns:xdr="http://schemas.openxmlformats.org/drawingml/2006/spreadsheetDrawing">
          <xdr:col>18</xdr:col>
          <xdr:colOff>561975</xdr:colOff>
          <xdr:row>285</xdr:row>
          <xdr:rowOff>276860</xdr:rowOff>
        </xdr:to>
        <xdr:sp textlink="">
          <xdr:nvSpPr>
            <xdr:cNvPr id="3849" name="チェック 777" hidden="1">
              <a:extLst>
                <a:ext uri="{63B3BB69-23CF-44E3-9099-C40C66FF867C}">
                  <a14:compatExt spid="_x0000_s38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391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262</xdr:row>
          <xdr:rowOff>19050</xdr:rowOff>
        </xdr:from>
        <xdr:to xmlns:xdr="http://schemas.openxmlformats.org/drawingml/2006/spreadsheetDrawing">
          <xdr:col>9</xdr:col>
          <xdr:colOff>560705</xdr:colOff>
          <xdr:row>262</xdr:row>
          <xdr:rowOff>257810</xdr:rowOff>
        </xdr:to>
        <xdr:sp textlink="">
          <xdr:nvSpPr>
            <xdr:cNvPr id="3850" name="チェック 778" hidden="1">
              <a:extLst>
                <a:ext uri="{63B3BB69-23CF-44E3-9099-C40C66FF867C}">
                  <a14:compatExt spid="_x0000_s38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79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286</xdr:row>
          <xdr:rowOff>29210</xdr:rowOff>
        </xdr:from>
        <xdr:to xmlns:xdr="http://schemas.openxmlformats.org/drawingml/2006/spreadsheetDrawing">
          <xdr:col>6</xdr:col>
          <xdr:colOff>552450</xdr:colOff>
          <xdr:row>286</xdr:row>
          <xdr:rowOff>266700</xdr:rowOff>
        </xdr:to>
        <xdr:sp textlink="">
          <xdr:nvSpPr>
            <xdr:cNvPr id="3851" name="チェック 779" hidden="1">
              <a:extLst>
                <a:ext uri="{63B3BB69-23CF-44E3-9099-C40C66FF867C}">
                  <a14:compatExt spid="_x0000_s38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66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286</xdr:row>
          <xdr:rowOff>19050</xdr:rowOff>
        </xdr:from>
        <xdr:to xmlns:xdr="http://schemas.openxmlformats.org/drawingml/2006/spreadsheetDrawing">
          <xdr:col>9</xdr:col>
          <xdr:colOff>560705</xdr:colOff>
          <xdr:row>286</xdr:row>
          <xdr:rowOff>257810</xdr:rowOff>
        </xdr:to>
        <xdr:sp textlink="">
          <xdr:nvSpPr>
            <xdr:cNvPr id="3853" name="チェック 781" hidden="1">
              <a:extLst>
                <a:ext uri="{63B3BB69-23CF-44E3-9099-C40C66FF867C}">
                  <a14:compatExt spid="_x0000_s38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65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</xdr:row>
          <xdr:rowOff>19050</xdr:rowOff>
        </xdr:from>
        <xdr:to xmlns:xdr="http://schemas.openxmlformats.org/drawingml/2006/spreadsheetDrawing">
          <xdr:col>12</xdr:col>
          <xdr:colOff>560705</xdr:colOff>
          <xdr:row>10</xdr:row>
          <xdr:rowOff>257810</xdr:rowOff>
        </xdr:to>
        <xdr:sp textlink="">
          <xdr:nvSpPr>
            <xdr:cNvPr id="3854" name="チェック 782" hidden="1">
              <a:extLst>
                <a:ext uri="{63B3BB69-23CF-44E3-9099-C40C66FF867C}">
                  <a14:compatExt spid="_x0000_s38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201</xdr:row>
          <xdr:rowOff>29210</xdr:rowOff>
        </xdr:from>
        <xdr:to xmlns:xdr="http://schemas.openxmlformats.org/drawingml/2006/spreadsheetDrawing">
          <xdr:col>15</xdr:col>
          <xdr:colOff>561975</xdr:colOff>
          <xdr:row>201</xdr:row>
          <xdr:rowOff>266700</xdr:rowOff>
        </xdr:to>
        <xdr:sp textlink="">
          <xdr:nvSpPr>
            <xdr:cNvPr id="3866" name="チェック 794" hidden="1">
              <a:extLst>
                <a:ext uri="{63B3BB69-23CF-44E3-9099-C40C66FF867C}">
                  <a14:compatExt spid="_x0000_s38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5737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69</xdr:row>
          <xdr:rowOff>29210</xdr:rowOff>
        </xdr:from>
        <xdr:to xmlns:xdr="http://schemas.openxmlformats.org/drawingml/2006/spreadsheetDrawing">
          <xdr:col>12</xdr:col>
          <xdr:colOff>560705</xdr:colOff>
          <xdr:row>69</xdr:row>
          <xdr:rowOff>266700</xdr:rowOff>
        </xdr:to>
        <xdr:sp textlink="">
          <xdr:nvSpPr>
            <xdr:cNvPr id="3868" name="チェック 796" hidden="1">
              <a:extLst>
                <a:ext uri="{63B3BB69-23CF-44E3-9099-C40C66FF867C}">
                  <a14:compatExt spid="_x0000_s38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66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286</xdr:row>
          <xdr:rowOff>10160</xdr:rowOff>
        </xdr:from>
        <xdr:to xmlns:xdr="http://schemas.openxmlformats.org/drawingml/2006/spreadsheetDrawing">
          <xdr:col>12</xdr:col>
          <xdr:colOff>560705</xdr:colOff>
          <xdr:row>286</xdr:row>
          <xdr:rowOff>247650</xdr:rowOff>
        </xdr:to>
        <xdr:sp textlink="">
          <xdr:nvSpPr>
            <xdr:cNvPr id="3869" name="チェック 797" hidden="1">
              <a:extLst>
                <a:ext uri="{63B3BB69-23CF-44E3-9099-C40C66FF867C}">
                  <a14:compatExt spid="_x0000_s38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64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286</xdr:row>
          <xdr:rowOff>29210</xdr:rowOff>
        </xdr:from>
        <xdr:to xmlns:xdr="http://schemas.openxmlformats.org/drawingml/2006/spreadsheetDrawing">
          <xdr:col>15</xdr:col>
          <xdr:colOff>560705</xdr:colOff>
          <xdr:row>286</xdr:row>
          <xdr:rowOff>266700</xdr:rowOff>
        </xdr:to>
        <xdr:sp textlink="">
          <xdr:nvSpPr>
            <xdr:cNvPr id="3870" name="チェック 798" hidden="1">
              <a:extLst>
                <a:ext uri="{63B3BB69-23CF-44E3-9099-C40C66FF867C}">
                  <a14:compatExt spid="_x0000_s38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667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286</xdr:row>
          <xdr:rowOff>38100</xdr:rowOff>
        </xdr:from>
        <xdr:to xmlns:xdr="http://schemas.openxmlformats.org/drawingml/2006/spreadsheetDrawing">
          <xdr:col>18</xdr:col>
          <xdr:colOff>561975</xdr:colOff>
          <xdr:row>286</xdr:row>
          <xdr:rowOff>276860</xdr:rowOff>
        </xdr:to>
        <xdr:sp textlink="">
          <xdr:nvSpPr>
            <xdr:cNvPr id="3871" name="チェック 799" hidden="1">
              <a:extLst>
                <a:ext uri="{63B3BB69-23CF-44E3-9099-C40C66FF867C}">
                  <a14:compatExt spid="_x0000_s38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676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242</xdr:row>
          <xdr:rowOff>29210</xdr:rowOff>
        </xdr:from>
        <xdr:to xmlns:xdr="http://schemas.openxmlformats.org/drawingml/2006/spreadsheetDrawing">
          <xdr:col>15</xdr:col>
          <xdr:colOff>560705</xdr:colOff>
          <xdr:row>242</xdr:row>
          <xdr:rowOff>266700</xdr:rowOff>
        </xdr:to>
        <xdr:sp textlink="">
          <xdr:nvSpPr>
            <xdr:cNvPr id="3872" name="チェック 800" hidden="1">
              <a:extLst>
                <a:ext uri="{63B3BB69-23CF-44E3-9099-C40C66FF867C}">
                  <a14:compatExt spid="_x0000_s38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09498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69</xdr:row>
          <xdr:rowOff>29210</xdr:rowOff>
        </xdr:from>
        <xdr:to xmlns:xdr="http://schemas.openxmlformats.org/drawingml/2006/spreadsheetDrawing">
          <xdr:col>15</xdr:col>
          <xdr:colOff>560705</xdr:colOff>
          <xdr:row>69</xdr:row>
          <xdr:rowOff>266700</xdr:rowOff>
        </xdr:to>
        <xdr:sp textlink="">
          <xdr:nvSpPr>
            <xdr:cNvPr id="3873" name="チェック 801" hidden="1">
              <a:extLst>
                <a:ext uri="{63B3BB69-23CF-44E3-9099-C40C66FF867C}">
                  <a14:compatExt spid="_x0000_s38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660235"/>
              <a:ext cx="14751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196</xdr:row>
          <xdr:rowOff>29210</xdr:rowOff>
        </xdr:from>
        <xdr:to xmlns:xdr="http://schemas.openxmlformats.org/drawingml/2006/spreadsheetDrawing">
          <xdr:col>6</xdr:col>
          <xdr:colOff>561975</xdr:colOff>
          <xdr:row>196</xdr:row>
          <xdr:rowOff>266700</xdr:rowOff>
        </xdr:to>
        <xdr:sp textlink="">
          <xdr:nvSpPr>
            <xdr:cNvPr id="3874" name="チェック 802" hidden="1">
              <a:extLst>
                <a:ext uri="{63B3BB69-23CF-44E3-9099-C40C66FF867C}">
                  <a14:compatExt spid="_x0000_s38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95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196</xdr:row>
          <xdr:rowOff>29210</xdr:rowOff>
        </xdr:from>
        <xdr:to xmlns:xdr="http://schemas.openxmlformats.org/drawingml/2006/spreadsheetDrawing">
          <xdr:col>9</xdr:col>
          <xdr:colOff>560705</xdr:colOff>
          <xdr:row>196</xdr:row>
          <xdr:rowOff>266700</xdr:rowOff>
        </xdr:to>
        <xdr:sp textlink="">
          <xdr:nvSpPr>
            <xdr:cNvPr id="3875" name="チェック 803" hidden="1">
              <a:extLst>
                <a:ext uri="{63B3BB69-23CF-44E3-9099-C40C66FF867C}">
                  <a14:compatExt spid="_x0000_s38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950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92</xdr:row>
          <xdr:rowOff>19050</xdr:rowOff>
        </xdr:from>
        <xdr:to xmlns:xdr="http://schemas.openxmlformats.org/drawingml/2006/spreadsheetDrawing">
          <xdr:col>6</xdr:col>
          <xdr:colOff>552450</xdr:colOff>
          <xdr:row>92</xdr:row>
          <xdr:rowOff>257810</xdr:rowOff>
        </xdr:to>
        <xdr:sp textlink="">
          <xdr:nvSpPr>
            <xdr:cNvPr id="3877" name="チェック 805" hidden="1">
              <a:extLst>
                <a:ext uri="{63B3BB69-23CF-44E3-9099-C40C66FF867C}">
                  <a14:compatExt spid="_x0000_s38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222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287</xdr:row>
          <xdr:rowOff>10160</xdr:rowOff>
        </xdr:from>
        <xdr:to xmlns:xdr="http://schemas.openxmlformats.org/drawingml/2006/spreadsheetDrawing">
          <xdr:col>6</xdr:col>
          <xdr:colOff>552450</xdr:colOff>
          <xdr:row>287</xdr:row>
          <xdr:rowOff>247650</xdr:rowOff>
        </xdr:to>
        <xdr:sp textlink="">
          <xdr:nvSpPr>
            <xdr:cNvPr id="3879" name="チェック 807" hidden="1">
              <a:extLst>
                <a:ext uri="{63B3BB69-23CF-44E3-9099-C40C66FF867C}">
                  <a14:compatExt spid="_x0000_s38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934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287</xdr:row>
          <xdr:rowOff>0</xdr:rowOff>
        </xdr:from>
        <xdr:to xmlns:xdr="http://schemas.openxmlformats.org/drawingml/2006/spreadsheetDrawing">
          <xdr:col>9</xdr:col>
          <xdr:colOff>558800</xdr:colOff>
          <xdr:row>287</xdr:row>
          <xdr:rowOff>238760</xdr:rowOff>
        </xdr:to>
        <xdr:sp textlink="">
          <xdr:nvSpPr>
            <xdr:cNvPr id="4672" name="チェック 1600" hidden="1">
              <a:extLst>
                <a:ext uri="{63B3BB69-23CF-44E3-9099-C40C66FF867C}">
                  <a14:compatExt spid="_x0000_s46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924525"/>
              <a:ext cx="1673225" cy="2387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Relationship Id="rId137" Type="http://schemas.openxmlformats.org/officeDocument/2006/relationships/ctrlProp" Target="../ctrlProps/ctrlProp134.xml" /><Relationship Id="rId138" Type="http://schemas.openxmlformats.org/officeDocument/2006/relationships/ctrlProp" Target="../ctrlProps/ctrlProp135.xml" /><Relationship Id="rId139" Type="http://schemas.openxmlformats.org/officeDocument/2006/relationships/ctrlProp" Target="../ctrlProps/ctrlProp136.xml" /><Relationship Id="rId140" Type="http://schemas.openxmlformats.org/officeDocument/2006/relationships/ctrlProp" Target="../ctrlProps/ctrlProp137.xml" /><Relationship Id="rId141" Type="http://schemas.openxmlformats.org/officeDocument/2006/relationships/ctrlProp" Target="../ctrlProps/ctrlProp138.xml" /><Relationship Id="rId142" Type="http://schemas.openxmlformats.org/officeDocument/2006/relationships/ctrlProp" Target="../ctrlProps/ctrlProp139.xml" /><Relationship Id="rId143" Type="http://schemas.openxmlformats.org/officeDocument/2006/relationships/ctrlProp" Target="../ctrlProps/ctrlProp140.xml" /><Relationship Id="rId144" Type="http://schemas.openxmlformats.org/officeDocument/2006/relationships/ctrlProp" Target="../ctrlProps/ctrlProp141.xml" /><Relationship Id="rId145" Type="http://schemas.openxmlformats.org/officeDocument/2006/relationships/ctrlProp" Target="../ctrlProps/ctrlProp142.xml" /><Relationship Id="rId146" Type="http://schemas.openxmlformats.org/officeDocument/2006/relationships/ctrlProp" Target="../ctrlProps/ctrlProp143.xml" /><Relationship Id="rId147" Type="http://schemas.openxmlformats.org/officeDocument/2006/relationships/ctrlProp" Target="../ctrlProps/ctrlProp144.xml" /><Relationship Id="rId148" Type="http://schemas.openxmlformats.org/officeDocument/2006/relationships/ctrlProp" Target="../ctrlProps/ctrlProp145.xml" /><Relationship Id="rId149" Type="http://schemas.openxmlformats.org/officeDocument/2006/relationships/ctrlProp" Target="../ctrlProps/ctrlProp146.xml" /><Relationship Id="rId150" Type="http://schemas.openxmlformats.org/officeDocument/2006/relationships/ctrlProp" Target="../ctrlProps/ctrlProp147.xml" /><Relationship Id="rId151" Type="http://schemas.openxmlformats.org/officeDocument/2006/relationships/ctrlProp" Target="../ctrlProps/ctrlProp148.xml" /><Relationship Id="rId152" Type="http://schemas.openxmlformats.org/officeDocument/2006/relationships/ctrlProp" Target="../ctrlProps/ctrlProp149.xml" /><Relationship Id="rId153" Type="http://schemas.openxmlformats.org/officeDocument/2006/relationships/ctrlProp" Target="../ctrlProps/ctrlProp150.xml" /><Relationship Id="rId154" Type="http://schemas.openxmlformats.org/officeDocument/2006/relationships/ctrlProp" Target="../ctrlProps/ctrlProp151.xml" /><Relationship Id="rId155" Type="http://schemas.openxmlformats.org/officeDocument/2006/relationships/ctrlProp" Target="../ctrlProps/ctrlProp152.xml" /><Relationship Id="rId156" Type="http://schemas.openxmlformats.org/officeDocument/2006/relationships/ctrlProp" Target="../ctrlProps/ctrlProp153.xml" /><Relationship Id="rId157" Type="http://schemas.openxmlformats.org/officeDocument/2006/relationships/ctrlProp" Target="../ctrlProps/ctrlProp154.xml" /><Relationship Id="rId158" Type="http://schemas.openxmlformats.org/officeDocument/2006/relationships/ctrlProp" Target="../ctrlProps/ctrlProp155.xml" /><Relationship Id="rId159" Type="http://schemas.openxmlformats.org/officeDocument/2006/relationships/ctrlProp" Target="../ctrlProps/ctrlProp156.xml" /><Relationship Id="rId160" Type="http://schemas.openxmlformats.org/officeDocument/2006/relationships/ctrlProp" Target="../ctrlProps/ctrlProp157.xml" /><Relationship Id="rId161" Type="http://schemas.openxmlformats.org/officeDocument/2006/relationships/ctrlProp" Target="../ctrlProps/ctrlProp158.xml" /><Relationship Id="rId162" Type="http://schemas.openxmlformats.org/officeDocument/2006/relationships/ctrlProp" Target="../ctrlProps/ctrlProp159.xml" /><Relationship Id="rId163" Type="http://schemas.openxmlformats.org/officeDocument/2006/relationships/ctrlProp" Target="../ctrlProps/ctrlProp160.xml" /><Relationship Id="rId164" Type="http://schemas.openxmlformats.org/officeDocument/2006/relationships/ctrlProp" Target="../ctrlProps/ctrlProp161.xml" /><Relationship Id="rId165" Type="http://schemas.openxmlformats.org/officeDocument/2006/relationships/ctrlProp" Target="../ctrlProps/ctrlProp162.xml" /><Relationship Id="rId166" Type="http://schemas.openxmlformats.org/officeDocument/2006/relationships/ctrlProp" Target="../ctrlProps/ctrlProp163.xml" /><Relationship Id="rId167" Type="http://schemas.openxmlformats.org/officeDocument/2006/relationships/ctrlProp" Target="../ctrlProps/ctrlProp164.xml" /><Relationship Id="rId168" Type="http://schemas.openxmlformats.org/officeDocument/2006/relationships/ctrlProp" Target="../ctrlProps/ctrlProp165.xml" /><Relationship Id="rId169" Type="http://schemas.openxmlformats.org/officeDocument/2006/relationships/ctrlProp" Target="../ctrlProps/ctrlProp166.xml" /><Relationship Id="rId170" Type="http://schemas.openxmlformats.org/officeDocument/2006/relationships/ctrlProp" Target="../ctrlProps/ctrlProp167.xml" /><Relationship Id="rId171" Type="http://schemas.openxmlformats.org/officeDocument/2006/relationships/ctrlProp" Target="../ctrlProps/ctrlProp168.xml" /><Relationship Id="rId172" Type="http://schemas.openxmlformats.org/officeDocument/2006/relationships/ctrlProp" Target="../ctrlProps/ctrlProp169.xml" /><Relationship Id="rId173" Type="http://schemas.openxmlformats.org/officeDocument/2006/relationships/ctrlProp" Target="../ctrlProps/ctrlProp170.xml" /><Relationship Id="rId174" Type="http://schemas.openxmlformats.org/officeDocument/2006/relationships/ctrlProp" Target="../ctrlProps/ctrlProp171.xml" /><Relationship Id="rId175" Type="http://schemas.openxmlformats.org/officeDocument/2006/relationships/ctrlProp" Target="../ctrlProps/ctrlProp172.xml" /><Relationship Id="rId176" Type="http://schemas.openxmlformats.org/officeDocument/2006/relationships/ctrlProp" Target="../ctrlProps/ctrlProp173.xml" /><Relationship Id="rId177" Type="http://schemas.openxmlformats.org/officeDocument/2006/relationships/ctrlProp" Target="../ctrlProps/ctrlProp174.xml" /><Relationship Id="rId178" Type="http://schemas.openxmlformats.org/officeDocument/2006/relationships/ctrlProp" Target="../ctrlProps/ctrlProp175.xml" /><Relationship Id="rId179" Type="http://schemas.openxmlformats.org/officeDocument/2006/relationships/ctrlProp" Target="../ctrlProps/ctrlProp176.xml" /><Relationship Id="rId180" Type="http://schemas.openxmlformats.org/officeDocument/2006/relationships/ctrlProp" Target="../ctrlProps/ctrlProp177.xml" /><Relationship Id="rId181" Type="http://schemas.openxmlformats.org/officeDocument/2006/relationships/ctrlProp" Target="../ctrlProps/ctrlProp178.xml" /><Relationship Id="rId182" Type="http://schemas.openxmlformats.org/officeDocument/2006/relationships/ctrlProp" Target="../ctrlProps/ctrlProp179.xml" /><Relationship Id="rId183" Type="http://schemas.openxmlformats.org/officeDocument/2006/relationships/ctrlProp" Target="../ctrlProps/ctrlProp180.xml" /><Relationship Id="rId184" Type="http://schemas.openxmlformats.org/officeDocument/2006/relationships/ctrlProp" Target="../ctrlProps/ctrlProp181.xml" /><Relationship Id="rId185" Type="http://schemas.openxmlformats.org/officeDocument/2006/relationships/ctrlProp" Target="../ctrlProps/ctrlProp182.xml" /><Relationship Id="rId186" Type="http://schemas.openxmlformats.org/officeDocument/2006/relationships/ctrlProp" Target="../ctrlProps/ctrlProp183.xml" /><Relationship Id="rId187" Type="http://schemas.openxmlformats.org/officeDocument/2006/relationships/ctrlProp" Target="../ctrlProps/ctrlProp184.xml" /><Relationship Id="rId188" Type="http://schemas.openxmlformats.org/officeDocument/2006/relationships/ctrlProp" Target="../ctrlProps/ctrlProp185.xml" /><Relationship Id="rId189" Type="http://schemas.openxmlformats.org/officeDocument/2006/relationships/ctrlProp" Target="../ctrlProps/ctrlProp186.xml" /><Relationship Id="rId190" Type="http://schemas.openxmlformats.org/officeDocument/2006/relationships/ctrlProp" Target="../ctrlProps/ctrlProp187.xml" /><Relationship Id="rId191" Type="http://schemas.openxmlformats.org/officeDocument/2006/relationships/ctrlProp" Target="../ctrlProps/ctrlProp188.xml" /><Relationship Id="rId192" Type="http://schemas.openxmlformats.org/officeDocument/2006/relationships/ctrlProp" Target="../ctrlProps/ctrlProp189.xml" /><Relationship Id="rId193" Type="http://schemas.openxmlformats.org/officeDocument/2006/relationships/ctrlProp" Target="../ctrlProps/ctrlProp190.xml" /><Relationship Id="rId194" Type="http://schemas.openxmlformats.org/officeDocument/2006/relationships/ctrlProp" Target="../ctrlProps/ctrlProp191.xml" /><Relationship Id="rId195" Type="http://schemas.openxmlformats.org/officeDocument/2006/relationships/ctrlProp" Target="../ctrlProps/ctrlProp192.xml" /><Relationship Id="rId196" Type="http://schemas.openxmlformats.org/officeDocument/2006/relationships/ctrlProp" Target="../ctrlProps/ctrlProp193.xml" /><Relationship Id="rId197" Type="http://schemas.openxmlformats.org/officeDocument/2006/relationships/ctrlProp" Target="../ctrlProps/ctrlProp194.xml" /><Relationship Id="rId198" Type="http://schemas.openxmlformats.org/officeDocument/2006/relationships/ctrlProp" Target="../ctrlProps/ctrlProp195.xml" /><Relationship Id="rId199" Type="http://schemas.openxmlformats.org/officeDocument/2006/relationships/ctrlProp" Target="../ctrlProps/ctrlProp196.xml" /><Relationship Id="rId200" Type="http://schemas.openxmlformats.org/officeDocument/2006/relationships/ctrlProp" Target="../ctrlProps/ctrlProp197.xml" /><Relationship Id="rId201" Type="http://schemas.openxmlformats.org/officeDocument/2006/relationships/ctrlProp" Target="../ctrlProps/ctrlProp198.xml" /><Relationship Id="rId202" Type="http://schemas.openxmlformats.org/officeDocument/2006/relationships/ctrlProp" Target="../ctrlProps/ctrlProp199.xml" /><Relationship Id="rId203" Type="http://schemas.openxmlformats.org/officeDocument/2006/relationships/ctrlProp" Target="../ctrlProps/ctrlProp200.xml" /><Relationship Id="rId204" Type="http://schemas.openxmlformats.org/officeDocument/2006/relationships/ctrlProp" Target="../ctrlProps/ctrlProp201.xml" /><Relationship Id="rId205" Type="http://schemas.openxmlformats.org/officeDocument/2006/relationships/ctrlProp" Target="../ctrlProps/ctrlProp202.xml" /><Relationship Id="rId206" Type="http://schemas.openxmlformats.org/officeDocument/2006/relationships/ctrlProp" Target="../ctrlProps/ctrlProp203.xml" /><Relationship Id="rId207" Type="http://schemas.openxmlformats.org/officeDocument/2006/relationships/ctrlProp" Target="../ctrlProps/ctrlProp204.xml" /><Relationship Id="rId208" Type="http://schemas.openxmlformats.org/officeDocument/2006/relationships/ctrlProp" Target="../ctrlProps/ctrlProp205.xml" /><Relationship Id="rId209" Type="http://schemas.openxmlformats.org/officeDocument/2006/relationships/ctrlProp" Target="../ctrlProps/ctrlProp206.xml" /><Relationship Id="rId210" Type="http://schemas.openxmlformats.org/officeDocument/2006/relationships/ctrlProp" Target="../ctrlProps/ctrlProp207.xml" /><Relationship Id="rId211" Type="http://schemas.openxmlformats.org/officeDocument/2006/relationships/ctrlProp" Target="../ctrlProps/ctrlProp208.xml" /><Relationship Id="rId212" Type="http://schemas.openxmlformats.org/officeDocument/2006/relationships/ctrlProp" Target="../ctrlProps/ctrlProp209.xml" /><Relationship Id="rId213" Type="http://schemas.openxmlformats.org/officeDocument/2006/relationships/ctrlProp" Target="../ctrlProps/ctrlProp210.xml" /><Relationship Id="rId214" Type="http://schemas.openxmlformats.org/officeDocument/2006/relationships/ctrlProp" Target="../ctrlProps/ctrlProp211.xml" /><Relationship Id="rId215" Type="http://schemas.openxmlformats.org/officeDocument/2006/relationships/ctrlProp" Target="../ctrlProps/ctrlProp212.xml" /><Relationship Id="rId216" Type="http://schemas.openxmlformats.org/officeDocument/2006/relationships/ctrlProp" Target="../ctrlProps/ctrlProp213.xml" /><Relationship Id="rId217" Type="http://schemas.openxmlformats.org/officeDocument/2006/relationships/ctrlProp" Target="../ctrlProps/ctrlProp214.xml" /><Relationship Id="rId218" Type="http://schemas.openxmlformats.org/officeDocument/2006/relationships/ctrlProp" Target="../ctrlProps/ctrlProp215.xml" /><Relationship Id="rId219" Type="http://schemas.openxmlformats.org/officeDocument/2006/relationships/ctrlProp" Target="../ctrlProps/ctrlProp216.xml" /><Relationship Id="rId220" Type="http://schemas.openxmlformats.org/officeDocument/2006/relationships/ctrlProp" Target="../ctrlProps/ctrlProp217.xml" /><Relationship Id="rId221" Type="http://schemas.openxmlformats.org/officeDocument/2006/relationships/ctrlProp" Target="../ctrlProps/ctrlProp218.xml" /><Relationship Id="rId222" Type="http://schemas.openxmlformats.org/officeDocument/2006/relationships/ctrlProp" Target="../ctrlProps/ctrlProp219.xml" /><Relationship Id="rId223" Type="http://schemas.openxmlformats.org/officeDocument/2006/relationships/ctrlProp" Target="../ctrlProps/ctrlProp220.xml" /><Relationship Id="rId224" Type="http://schemas.openxmlformats.org/officeDocument/2006/relationships/ctrlProp" Target="../ctrlProps/ctrlProp221.xml" /><Relationship Id="rId225" Type="http://schemas.openxmlformats.org/officeDocument/2006/relationships/ctrlProp" Target="../ctrlProps/ctrlProp222.xml" /><Relationship Id="rId226" Type="http://schemas.openxmlformats.org/officeDocument/2006/relationships/ctrlProp" Target="../ctrlProps/ctrlProp223.xml" /><Relationship Id="rId227" Type="http://schemas.openxmlformats.org/officeDocument/2006/relationships/ctrlProp" Target="../ctrlProps/ctrlProp224.xml" /><Relationship Id="rId228" Type="http://schemas.openxmlformats.org/officeDocument/2006/relationships/ctrlProp" Target="../ctrlProps/ctrlProp225.xml" /><Relationship Id="rId229" Type="http://schemas.openxmlformats.org/officeDocument/2006/relationships/ctrlProp" Target="../ctrlProps/ctrlProp226.xml" /><Relationship Id="rId230" Type="http://schemas.openxmlformats.org/officeDocument/2006/relationships/ctrlProp" Target="../ctrlProps/ctrlProp227.xml" /><Relationship Id="rId231" Type="http://schemas.openxmlformats.org/officeDocument/2006/relationships/ctrlProp" Target="../ctrlProps/ctrlProp228.xml" /><Relationship Id="rId232" Type="http://schemas.openxmlformats.org/officeDocument/2006/relationships/ctrlProp" Target="../ctrlProps/ctrlProp229.xml" /><Relationship Id="rId233" Type="http://schemas.openxmlformats.org/officeDocument/2006/relationships/ctrlProp" Target="../ctrlProps/ctrlProp230.xml" /><Relationship Id="rId234" Type="http://schemas.openxmlformats.org/officeDocument/2006/relationships/ctrlProp" Target="../ctrlProps/ctrlProp231.xml" /><Relationship Id="rId235" Type="http://schemas.openxmlformats.org/officeDocument/2006/relationships/ctrlProp" Target="../ctrlProps/ctrlProp232.xml" /><Relationship Id="rId236" Type="http://schemas.openxmlformats.org/officeDocument/2006/relationships/ctrlProp" Target="../ctrlProps/ctrlProp233.xml" /><Relationship Id="rId237" Type="http://schemas.openxmlformats.org/officeDocument/2006/relationships/ctrlProp" Target="../ctrlProps/ctrlProp234.xml" /><Relationship Id="rId238" Type="http://schemas.openxmlformats.org/officeDocument/2006/relationships/ctrlProp" Target="../ctrlProps/ctrlProp235.xml" /><Relationship Id="rId239" Type="http://schemas.openxmlformats.org/officeDocument/2006/relationships/ctrlProp" Target="../ctrlProps/ctrlProp236.xml" /><Relationship Id="rId240" Type="http://schemas.openxmlformats.org/officeDocument/2006/relationships/ctrlProp" Target="../ctrlProps/ctrlProp237.xml" /><Relationship Id="rId241" Type="http://schemas.openxmlformats.org/officeDocument/2006/relationships/ctrlProp" Target="../ctrlProps/ctrlProp238.xml" /><Relationship Id="rId242" Type="http://schemas.openxmlformats.org/officeDocument/2006/relationships/ctrlProp" Target="../ctrlProps/ctrlProp239.xml" /><Relationship Id="rId243" Type="http://schemas.openxmlformats.org/officeDocument/2006/relationships/ctrlProp" Target="../ctrlProps/ctrlProp240.xml" /><Relationship Id="rId244" Type="http://schemas.openxmlformats.org/officeDocument/2006/relationships/ctrlProp" Target="../ctrlProps/ctrlProp241.xml" /><Relationship Id="rId245" Type="http://schemas.openxmlformats.org/officeDocument/2006/relationships/ctrlProp" Target="../ctrlProps/ctrlProp242.xml" /><Relationship Id="rId246" Type="http://schemas.openxmlformats.org/officeDocument/2006/relationships/ctrlProp" Target="../ctrlProps/ctrlProp243.xml" /><Relationship Id="rId247" Type="http://schemas.openxmlformats.org/officeDocument/2006/relationships/ctrlProp" Target="../ctrlProps/ctrlProp244.xml" /><Relationship Id="rId248" Type="http://schemas.openxmlformats.org/officeDocument/2006/relationships/ctrlProp" Target="../ctrlProps/ctrlProp245.xml" /><Relationship Id="rId249" Type="http://schemas.openxmlformats.org/officeDocument/2006/relationships/ctrlProp" Target="../ctrlProps/ctrlProp246.xml" /><Relationship Id="rId250" Type="http://schemas.openxmlformats.org/officeDocument/2006/relationships/ctrlProp" Target="../ctrlProps/ctrlProp247.xml" /><Relationship Id="rId251" Type="http://schemas.openxmlformats.org/officeDocument/2006/relationships/ctrlProp" Target="../ctrlProps/ctrlProp248.xml" /><Relationship Id="rId252" Type="http://schemas.openxmlformats.org/officeDocument/2006/relationships/ctrlProp" Target="../ctrlProps/ctrlProp249.xml" /><Relationship Id="rId253" Type="http://schemas.openxmlformats.org/officeDocument/2006/relationships/ctrlProp" Target="../ctrlProps/ctrlProp250.xml" /><Relationship Id="rId254" Type="http://schemas.openxmlformats.org/officeDocument/2006/relationships/ctrlProp" Target="../ctrlProps/ctrlProp251.xml" /><Relationship Id="rId255" Type="http://schemas.openxmlformats.org/officeDocument/2006/relationships/ctrlProp" Target="../ctrlProps/ctrlProp252.xml" /><Relationship Id="rId256" Type="http://schemas.openxmlformats.org/officeDocument/2006/relationships/ctrlProp" Target="../ctrlProps/ctrlProp253.xml" /><Relationship Id="rId257" Type="http://schemas.openxmlformats.org/officeDocument/2006/relationships/ctrlProp" Target="../ctrlProps/ctrlProp254.xml" /><Relationship Id="rId258" Type="http://schemas.openxmlformats.org/officeDocument/2006/relationships/ctrlProp" Target="../ctrlProps/ctrlProp255.xml" /><Relationship Id="rId259" Type="http://schemas.openxmlformats.org/officeDocument/2006/relationships/ctrlProp" Target="../ctrlProps/ctrlProp256.xml" /><Relationship Id="rId260" Type="http://schemas.openxmlformats.org/officeDocument/2006/relationships/ctrlProp" Target="../ctrlProps/ctrlProp257.xml" /><Relationship Id="rId261" Type="http://schemas.openxmlformats.org/officeDocument/2006/relationships/ctrlProp" Target="../ctrlProps/ctrlProp258.xml" /><Relationship Id="rId262" Type="http://schemas.openxmlformats.org/officeDocument/2006/relationships/ctrlProp" Target="../ctrlProps/ctrlProp259.xml" /><Relationship Id="rId263" Type="http://schemas.openxmlformats.org/officeDocument/2006/relationships/ctrlProp" Target="../ctrlProps/ctrlProp260.xml" /><Relationship Id="rId264" Type="http://schemas.openxmlformats.org/officeDocument/2006/relationships/ctrlProp" Target="../ctrlProps/ctrlProp261.xml" /><Relationship Id="rId265" Type="http://schemas.openxmlformats.org/officeDocument/2006/relationships/ctrlProp" Target="../ctrlProps/ctrlProp262.xml" /><Relationship Id="rId266" Type="http://schemas.openxmlformats.org/officeDocument/2006/relationships/ctrlProp" Target="../ctrlProps/ctrlProp263.xml" /><Relationship Id="rId267" Type="http://schemas.openxmlformats.org/officeDocument/2006/relationships/ctrlProp" Target="../ctrlProps/ctrlProp264.xml" /><Relationship Id="rId268" Type="http://schemas.openxmlformats.org/officeDocument/2006/relationships/ctrlProp" Target="../ctrlProps/ctrlProp265.xml" /><Relationship Id="rId269" Type="http://schemas.openxmlformats.org/officeDocument/2006/relationships/ctrlProp" Target="../ctrlProps/ctrlProp266.xml" /><Relationship Id="rId270" Type="http://schemas.openxmlformats.org/officeDocument/2006/relationships/ctrlProp" Target="../ctrlProps/ctrlProp267.xml" /><Relationship Id="rId271" Type="http://schemas.openxmlformats.org/officeDocument/2006/relationships/ctrlProp" Target="../ctrlProps/ctrlProp268.xml" /><Relationship Id="rId272" Type="http://schemas.openxmlformats.org/officeDocument/2006/relationships/ctrlProp" Target="../ctrlProps/ctrlProp269.xml" /><Relationship Id="rId273" Type="http://schemas.openxmlformats.org/officeDocument/2006/relationships/ctrlProp" Target="../ctrlProps/ctrlProp270.xml" /><Relationship Id="rId274" Type="http://schemas.openxmlformats.org/officeDocument/2006/relationships/ctrlProp" Target="../ctrlProps/ctrlProp271.xml" /><Relationship Id="rId275" Type="http://schemas.openxmlformats.org/officeDocument/2006/relationships/ctrlProp" Target="../ctrlProps/ctrlProp272.xml" /><Relationship Id="rId276" Type="http://schemas.openxmlformats.org/officeDocument/2006/relationships/ctrlProp" Target="../ctrlProps/ctrlProp273.xml" /><Relationship Id="rId277" Type="http://schemas.openxmlformats.org/officeDocument/2006/relationships/ctrlProp" Target="../ctrlProps/ctrlProp274.xml" /><Relationship Id="rId278" Type="http://schemas.openxmlformats.org/officeDocument/2006/relationships/ctrlProp" Target="../ctrlProps/ctrlProp275.xml" /><Relationship Id="rId279" Type="http://schemas.openxmlformats.org/officeDocument/2006/relationships/ctrlProp" Target="../ctrlProps/ctrlProp276.xml" /><Relationship Id="rId280" Type="http://schemas.openxmlformats.org/officeDocument/2006/relationships/ctrlProp" Target="../ctrlProps/ctrlProp277.xml" /><Relationship Id="rId281" Type="http://schemas.openxmlformats.org/officeDocument/2006/relationships/ctrlProp" Target="../ctrlProps/ctrlProp278.xml" /><Relationship Id="rId282" Type="http://schemas.openxmlformats.org/officeDocument/2006/relationships/ctrlProp" Target="../ctrlProps/ctrlProp279.xml" /><Relationship Id="rId283" Type="http://schemas.openxmlformats.org/officeDocument/2006/relationships/ctrlProp" Target="../ctrlProps/ctrlProp280.xml" /><Relationship Id="rId284" Type="http://schemas.openxmlformats.org/officeDocument/2006/relationships/ctrlProp" Target="../ctrlProps/ctrlProp281.xml" /><Relationship Id="rId285" Type="http://schemas.openxmlformats.org/officeDocument/2006/relationships/ctrlProp" Target="../ctrlProps/ctrlProp282.xml" /><Relationship Id="rId286" Type="http://schemas.openxmlformats.org/officeDocument/2006/relationships/ctrlProp" Target="../ctrlProps/ctrlProp283.xml" /><Relationship Id="rId287" Type="http://schemas.openxmlformats.org/officeDocument/2006/relationships/ctrlProp" Target="../ctrlProps/ctrlProp284.xml" /><Relationship Id="rId288" Type="http://schemas.openxmlformats.org/officeDocument/2006/relationships/ctrlProp" Target="../ctrlProps/ctrlProp285.xml" /><Relationship Id="rId289" Type="http://schemas.openxmlformats.org/officeDocument/2006/relationships/ctrlProp" Target="../ctrlProps/ctrlProp286.xml" /><Relationship Id="rId290" Type="http://schemas.openxmlformats.org/officeDocument/2006/relationships/ctrlProp" Target="../ctrlProps/ctrlProp287.xml" /><Relationship Id="rId291" Type="http://schemas.openxmlformats.org/officeDocument/2006/relationships/ctrlProp" Target="../ctrlProps/ctrlProp288.xml" /><Relationship Id="rId292" Type="http://schemas.openxmlformats.org/officeDocument/2006/relationships/ctrlProp" Target="../ctrlProps/ctrlProp289.xml" /><Relationship Id="rId293" Type="http://schemas.openxmlformats.org/officeDocument/2006/relationships/ctrlProp" Target="../ctrlProps/ctrlProp290.xml" /><Relationship Id="rId294" Type="http://schemas.openxmlformats.org/officeDocument/2006/relationships/ctrlProp" Target="../ctrlProps/ctrlProp291.xml" /><Relationship Id="rId295" Type="http://schemas.openxmlformats.org/officeDocument/2006/relationships/ctrlProp" Target="../ctrlProps/ctrlProp292.xml" /><Relationship Id="rId296" Type="http://schemas.openxmlformats.org/officeDocument/2006/relationships/ctrlProp" Target="../ctrlProps/ctrlProp293.xml" /><Relationship Id="rId297" Type="http://schemas.openxmlformats.org/officeDocument/2006/relationships/ctrlProp" Target="../ctrlProps/ctrlProp294.xml" /><Relationship Id="rId298" Type="http://schemas.openxmlformats.org/officeDocument/2006/relationships/ctrlProp" Target="../ctrlProps/ctrlProp295.xml" /><Relationship Id="rId299" Type="http://schemas.openxmlformats.org/officeDocument/2006/relationships/ctrlProp" Target="../ctrlProps/ctrlProp296.xml" /><Relationship Id="rId300" Type="http://schemas.openxmlformats.org/officeDocument/2006/relationships/ctrlProp" Target="../ctrlProps/ctrlProp297.xml" /><Relationship Id="rId301" Type="http://schemas.openxmlformats.org/officeDocument/2006/relationships/ctrlProp" Target="../ctrlProps/ctrlProp298.xml" /><Relationship Id="rId302" Type="http://schemas.openxmlformats.org/officeDocument/2006/relationships/ctrlProp" Target="../ctrlProps/ctrlProp299.xml" /><Relationship Id="rId303" Type="http://schemas.openxmlformats.org/officeDocument/2006/relationships/ctrlProp" Target="../ctrlProps/ctrlProp300.xml" /><Relationship Id="rId304" Type="http://schemas.openxmlformats.org/officeDocument/2006/relationships/ctrlProp" Target="../ctrlProps/ctrlProp301.xml" /><Relationship Id="rId305" Type="http://schemas.openxmlformats.org/officeDocument/2006/relationships/ctrlProp" Target="../ctrlProps/ctrlProp302.xml" /><Relationship Id="rId306" Type="http://schemas.openxmlformats.org/officeDocument/2006/relationships/ctrlProp" Target="../ctrlProps/ctrlProp303.xml" /><Relationship Id="rId307" Type="http://schemas.openxmlformats.org/officeDocument/2006/relationships/ctrlProp" Target="../ctrlProps/ctrlProp304.xml" /><Relationship Id="rId308" Type="http://schemas.openxmlformats.org/officeDocument/2006/relationships/ctrlProp" Target="../ctrlProps/ctrlProp305.xml" /><Relationship Id="rId309" Type="http://schemas.openxmlformats.org/officeDocument/2006/relationships/ctrlProp" Target="../ctrlProps/ctrlProp306.xml" /><Relationship Id="rId310" Type="http://schemas.openxmlformats.org/officeDocument/2006/relationships/ctrlProp" Target="../ctrlProps/ctrlProp307.xml" /><Relationship Id="rId311" Type="http://schemas.openxmlformats.org/officeDocument/2006/relationships/ctrlProp" Target="../ctrlProps/ctrlProp308.xml" /><Relationship Id="rId312" Type="http://schemas.openxmlformats.org/officeDocument/2006/relationships/ctrlProp" Target="../ctrlProps/ctrlProp309.xml" /><Relationship Id="rId313" Type="http://schemas.openxmlformats.org/officeDocument/2006/relationships/ctrlProp" Target="../ctrlProps/ctrlProp310.xml" /><Relationship Id="rId314" Type="http://schemas.openxmlformats.org/officeDocument/2006/relationships/ctrlProp" Target="../ctrlProps/ctrlProp311.xml" /><Relationship Id="rId315" Type="http://schemas.openxmlformats.org/officeDocument/2006/relationships/ctrlProp" Target="../ctrlProps/ctrlProp312.xml" /><Relationship Id="rId316" Type="http://schemas.openxmlformats.org/officeDocument/2006/relationships/ctrlProp" Target="../ctrlProps/ctrlProp313.xml" /><Relationship Id="rId317" Type="http://schemas.openxmlformats.org/officeDocument/2006/relationships/ctrlProp" Target="../ctrlProps/ctrlProp314.xml" /><Relationship Id="rId318" Type="http://schemas.openxmlformats.org/officeDocument/2006/relationships/ctrlProp" Target="../ctrlProps/ctrlProp315.xml" /><Relationship Id="rId319" Type="http://schemas.openxmlformats.org/officeDocument/2006/relationships/ctrlProp" Target="../ctrlProps/ctrlProp316.xml" /><Relationship Id="rId320" Type="http://schemas.openxmlformats.org/officeDocument/2006/relationships/ctrlProp" Target="../ctrlProps/ctrlProp317.xml" /><Relationship Id="rId321" Type="http://schemas.openxmlformats.org/officeDocument/2006/relationships/ctrlProp" Target="../ctrlProps/ctrlProp318.xml" /><Relationship Id="rId322" Type="http://schemas.openxmlformats.org/officeDocument/2006/relationships/ctrlProp" Target="../ctrlProps/ctrlProp319.xml" /><Relationship Id="rId323" Type="http://schemas.openxmlformats.org/officeDocument/2006/relationships/ctrlProp" Target="../ctrlProps/ctrlProp320.xml" /><Relationship Id="rId324" Type="http://schemas.openxmlformats.org/officeDocument/2006/relationships/ctrlProp" Target="../ctrlProps/ctrlProp321.xml" /><Relationship Id="rId325" Type="http://schemas.openxmlformats.org/officeDocument/2006/relationships/ctrlProp" Target="../ctrlProps/ctrlProp322.xml" /><Relationship Id="rId326" Type="http://schemas.openxmlformats.org/officeDocument/2006/relationships/ctrlProp" Target="../ctrlProps/ctrlProp323.xml" /><Relationship Id="rId327" Type="http://schemas.openxmlformats.org/officeDocument/2006/relationships/ctrlProp" Target="../ctrlProps/ctrlProp324.xml" /><Relationship Id="rId328" Type="http://schemas.openxmlformats.org/officeDocument/2006/relationships/ctrlProp" Target="../ctrlProps/ctrlProp325.xml" /><Relationship Id="rId329" Type="http://schemas.openxmlformats.org/officeDocument/2006/relationships/ctrlProp" Target="../ctrlProps/ctrlProp326.xml" /><Relationship Id="rId330" Type="http://schemas.openxmlformats.org/officeDocument/2006/relationships/ctrlProp" Target="../ctrlProps/ctrlProp327.xml" /><Relationship Id="rId331" Type="http://schemas.openxmlformats.org/officeDocument/2006/relationships/ctrlProp" Target="../ctrlProps/ctrlProp328.xml" /><Relationship Id="rId332" Type="http://schemas.openxmlformats.org/officeDocument/2006/relationships/ctrlProp" Target="../ctrlProps/ctrlProp329.xml" /><Relationship Id="rId333" Type="http://schemas.openxmlformats.org/officeDocument/2006/relationships/ctrlProp" Target="../ctrlProps/ctrlProp330.xml" /><Relationship Id="rId334" Type="http://schemas.openxmlformats.org/officeDocument/2006/relationships/ctrlProp" Target="../ctrlProps/ctrlProp331.xml" /><Relationship Id="rId335" Type="http://schemas.openxmlformats.org/officeDocument/2006/relationships/ctrlProp" Target="../ctrlProps/ctrlProp332.xml" /><Relationship Id="rId336" Type="http://schemas.openxmlformats.org/officeDocument/2006/relationships/ctrlProp" Target="../ctrlProps/ctrlProp333.xml" /><Relationship Id="rId337" Type="http://schemas.openxmlformats.org/officeDocument/2006/relationships/ctrlProp" Target="../ctrlProps/ctrlProp334.xml" /><Relationship Id="rId338" Type="http://schemas.openxmlformats.org/officeDocument/2006/relationships/ctrlProp" Target="../ctrlProps/ctrlProp335.xml" /><Relationship Id="rId339" Type="http://schemas.openxmlformats.org/officeDocument/2006/relationships/ctrlProp" Target="../ctrlProps/ctrlProp336.xml" /><Relationship Id="rId340" Type="http://schemas.openxmlformats.org/officeDocument/2006/relationships/ctrlProp" Target="../ctrlProps/ctrlProp337.xml" /><Relationship Id="rId341" Type="http://schemas.openxmlformats.org/officeDocument/2006/relationships/ctrlProp" Target="../ctrlProps/ctrlProp338.xml" /><Relationship Id="rId342" Type="http://schemas.openxmlformats.org/officeDocument/2006/relationships/ctrlProp" Target="../ctrlProps/ctrlProp339.xml" /><Relationship Id="rId343" Type="http://schemas.openxmlformats.org/officeDocument/2006/relationships/ctrlProp" Target="../ctrlProps/ctrlProp340.xml" /><Relationship Id="rId344" Type="http://schemas.openxmlformats.org/officeDocument/2006/relationships/ctrlProp" Target="../ctrlProps/ctrlProp341.xml" /><Relationship Id="rId345" Type="http://schemas.openxmlformats.org/officeDocument/2006/relationships/ctrlProp" Target="../ctrlProps/ctrlProp342.xml" /><Relationship Id="rId346" Type="http://schemas.openxmlformats.org/officeDocument/2006/relationships/ctrlProp" Target="../ctrlProps/ctrlProp343.xml" /><Relationship Id="rId347" Type="http://schemas.openxmlformats.org/officeDocument/2006/relationships/ctrlProp" Target="../ctrlProps/ctrlProp344.xml" /><Relationship Id="rId348" Type="http://schemas.openxmlformats.org/officeDocument/2006/relationships/ctrlProp" Target="../ctrlProps/ctrlProp345.xml" /><Relationship Id="rId349" Type="http://schemas.openxmlformats.org/officeDocument/2006/relationships/ctrlProp" Target="../ctrlProps/ctrlProp346.xml" /><Relationship Id="rId350" Type="http://schemas.openxmlformats.org/officeDocument/2006/relationships/ctrlProp" Target="../ctrlProps/ctrlProp347.xml" /><Relationship Id="rId351" Type="http://schemas.openxmlformats.org/officeDocument/2006/relationships/ctrlProp" Target="../ctrlProps/ctrlProp348.xml" /><Relationship Id="rId352" Type="http://schemas.openxmlformats.org/officeDocument/2006/relationships/ctrlProp" Target="../ctrlProps/ctrlProp349.xml" /><Relationship Id="rId353" Type="http://schemas.openxmlformats.org/officeDocument/2006/relationships/ctrlProp" Target="../ctrlProps/ctrlProp350.xml" /><Relationship Id="rId354" Type="http://schemas.openxmlformats.org/officeDocument/2006/relationships/ctrlProp" Target="../ctrlProps/ctrlProp351.xml" /><Relationship Id="rId355" Type="http://schemas.openxmlformats.org/officeDocument/2006/relationships/ctrlProp" Target="../ctrlProps/ctrlProp352.xml" /><Relationship Id="rId356" Type="http://schemas.openxmlformats.org/officeDocument/2006/relationships/ctrlProp" Target="../ctrlProps/ctrlProp353.xml" /><Relationship Id="rId357" Type="http://schemas.openxmlformats.org/officeDocument/2006/relationships/ctrlProp" Target="../ctrlProps/ctrlProp354.xml" /><Relationship Id="rId358" Type="http://schemas.openxmlformats.org/officeDocument/2006/relationships/ctrlProp" Target="../ctrlProps/ctrlProp355.xml" /><Relationship Id="rId359" Type="http://schemas.openxmlformats.org/officeDocument/2006/relationships/ctrlProp" Target="../ctrlProps/ctrlProp356.xml" /><Relationship Id="rId360" Type="http://schemas.openxmlformats.org/officeDocument/2006/relationships/ctrlProp" Target="../ctrlProps/ctrlProp357.xml" /><Relationship Id="rId361" Type="http://schemas.openxmlformats.org/officeDocument/2006/relationships/ctrlProp" Target="../ctrlProps/ctrlProp358.xml" /><Relationship Id="rId362" Type="http://schemas.openxmlformats.org/officeDocument/2006/relationships/ctrlProp" Target="../ctrlProps/ctrlProp359.xml" /><Relationship Id="rId363" Type="http://schemas.openxmlformats.org/officeDocument/2006/relationships/ctrlProp" Target="../ctrlProps/ctrlProp360.xml" /><Relationship Id="rId364" Type="http://schemas.openxmlformats.org/officeDocument/2006/relationships/ctrlProp" Target="../ctrlProps/ctrlProp361.xml" /><Relationship Id="rId365" Type="http://schemas.openxmlformats.org/officeDocument/2006/relationships/ctrlProp" Target="../ctrlProps/ctrlProp362.xml" /><Relationship Id="rId366" Type="http://schemas.openxmlformats.org/officeDocument/2006/relationships/ctrlProp" Target="../ctrlProps/ctrlProp363.xml" /><Relationship Id="rId367" Type="http://schemas.openxmlformats.org/officeDocument/2006/relationships/ctrlProp" Target="../ctrlProps/ctrlProp364.xml" /><Relationship Id="rId368" Type="http://schemas.openxmlformats.org/officeDocument/2006/relationships/ctrlProp" Target="../ctrlProps/ctrlProp365.xml" /><Relationship Id="rId369" Type="http://schemas.openxmlformats.org/officeDocument/2006/relationships/ctrlProp" Target="../ctrlProps/ctrlProp366.xml" /><Relationship Id="rId370" Type="http://schemas.openxmlformats.org/officeDocument/2006/relationships/ctrlProp" Target="../ctrlProps/ctrlProp367.xml" /><Relationship Id="rId371" Type="http://schemas.openxmlformats.org/officeDocument/2006/relationships/ctrlProp" Target="../ctrlProps/ctrlProp368.xml" /><Relationship Id="rId372" Type="http://schemas.openxmlformats.org/officeDocument/2006/relationships/ctrlProp" Target="../ctrlProps/ctrlProp369.xml" /><Relationship Id="rId373" Type="http://schemas.openxmlformats.org/officeDocument/2006/relationships/ctrlProp" Target="../ctrlProps/ctrlProp370.xml" /><Relationship Id="rId374" Type="http://schemas.openxmlformats.org/officeDocument/2006/relationships/ctrlProp" Target="../ctrlProps/ctrlProp371.xml" /><Relationship Id="rId375" Type="http://schemas.openxmlformats.org/officeDocument/2006/relationships/ctrlProp" Target="../ctrlProps/ctrlProp372.xml" /><Relationship Id="rId376" Type="http://schemas.openxmlformats.org/officeDocument/2006/relationships/ctrlProp" Target="../ctrlProps/ctrlProp373.xml" /><Relationship Id="rId377" Type="http://schemas.openxmlformats.org/officeDocument/2006/relationships/ctrlProp" Target="../ctrlProps/ctrlProp374.xml" /><Relationship Id="rId378" Type="http://schemas.openxmlformats.org/officeDocument/2006/relationships/ctrlProp" Target="../ctrlProps/ctrlProp375.xml" /><Relationship Id="rId379" Type="http://schemas.openxmlformats.org/officeDocument/2006/relationships/ctrlProp" Target="../ctrlProps/ctrlProp376.xml" /><Relationship Id="rId380" Type="http://schemas.openxmlformats.org/officeDocument/2006/relationships/ctrlProp" Target="../ctrlProps/ctrlProp377.xml" /><Relationship Id="rId381" Type="http://schemas.openxmlformats.org/officeDocument/2006/relationships/ctrlProp" Target="../ctrlProps/ctrlProp378.xml" /><Relationship Id="rId382" Type="http://schemas.openxmlformats.org/officeDocument/2006/relationships/ctrlProp" Target="../ctrlProps/ctrlProp379.xml" /><Relationship Id="rId383" Type="http://schemas.openxmlformats.org/officeDocument/2006/relationships/ctrlProp" Target="../ctrlProps/ctrlProp380.xml" /><Relationship Id="rId384" Type="http://schemas.openxmlformats.org/officeDocument/2006/relationships/ctrlProp" Target="../ctrlProps/ctrlProp381.xml" /><Relationship Id="rId385" Type="http://schemas.openxmlformats.org/officeDocument/2006/relationships/ctrlProp" Target="../ctrlProps/ctrlProp382.xml" /><Relationship Id="rId386" Type="http://schemas.openxmlformats.org/officeDocument/2006/relationships/ctrlProp" Target="../ctrlProps/ctrlProp383.xml" /><Relationship Id="rId387" Type="http://schemas.openxmlformats.org/officeDocument/2006/relationships/ctrlProp" Target="../ctrlProps/ctrlProp384.xml" /><Relationship Id="rId388" Type="http://schemas.openxmlformats.org/officeDocument/2006/relationships/ctrlProp" Target="../ctrlProps/ctrlProp385.xml" /><Relationship Id="rId389" Type="http://schemas.openxmlformats.org/officeDocument/2006/relationships/ctrlProp" Target="../ctrlProps/ctrlProp386.xml" /><Relationship Id="rId390" Type="http://schemas.openxmlformats.org/officeDocument/2006/relationships/ctrlProp" Target="../ctrlProps/ctrlProp387.xml" /><Relationship Id="rId391" Type="http://schemas.openxmlformats.org/officeDocument/2006/relationships/ctrlProp" Target="../ctrlProps/ctrlProp388.xml" /><Relationship Id="rId392" Type="http://schemas.openxmlformats.org/officeDocument/2006/relationships/ctrlProp" Target="../ctrlProps/ctrlProp389.xml" /><Relationship Id="rId393" Type="http://schemas.openxmlformats.org/officeDocument/2006/relationships/ctrlProp" Target="../ctrlProps/ctrlProp390.xml" /><Relationship Id="rId394" Type="http://schemas.openxmlformats.org/officeDocument/2006/relationships/ctrlProp" Target="../ctrlProps/ctrlProp391.xml" /><Relationship Id="rId395" Type="http://schemas.openxmlformats.org/officeDocument/2006/relationships/ctrlProp" Target="../ctrlProps/ctrlProp392.xml" /><Relationship Id="rId396" Type="http://schemas.openxmlformats.org/officeDocument/2006/relationships/ctrlProp" Target="../ctrlProps/ctrlProp393.xml" /><Relationship Id="rId397" Type="http://schemas.openxmlformats.org/officeDocument/2006/relationships/ctrlProp" Target="../ctrlProps/ctrlProp394.xml" /><Relationship Id="rId398" Type="http://schemas.openxmlformats.org/officeDocument/2006/relationships/ctrlProp" Target="../ctrlProps/ctrlProp395.xml" /><Relationship Id="rId399" Type="http://schemas.openxmlformats.org/officeDocument/2006/relationships/ctrlProp" Target="../ctrlProps/ctrlProp396.xml" /><Relationship Id="rId400" Type="http://schemas.openxmlformats.org/officeDocument/2006/relationships/ctrlProp" Target="../ctrlProps/ctrlProp397.xml" /><Relationship Id="rId401" Type="http://schemas.openxmlformats.org/officeDocument/2006/relationships/ctrlProp" Target="../ctrlProps/ctrlProp398.xml" /><Relationship Id="rId402" Type="http://schemas.openxmlformats.org/officeDocument/2006/relationships/ctrlProp" Target="../ctrlProps/ctrlProp399.xml" /><Relationship Id="rId403" Type="http://schemas.openxmlformats.org/officeDocument/2006/relationships/ctrlProp" Target="../ctrlProps/ctrlProp400.xml" /><Relationship Id="rId404" Type="http://schemas.openxmlformats.org/officeDocument/2006/relationships/ctrlProp" Target="../ctrlProps/ctrlProp401.xml" /><Relationship Id="rId405" Type="http://schemas.openxmlformats.org/officeDocument/2006/relationships/ctrlProp" Target="../ctrlProps/ctrlProp402.xml" /><Relationship Id="rId406" Type="http://schemas.openxmlformats.org/officeDocument/2006/relationships/ctrlProp" Target="../ctrlProps/ctrlProp403.xml" /><Relationship Id="rId407" Type="http://schemas.openxmlformats.org/officeDocument/2006/relationships/ctrlProp" Target="../ctrlProps/ctrlProp404.xml" /><Relationship Id="rId408" Type="http://schemas.openxmlformats.org/officeDocument/2006/relationships/ctrlProp" Target="../ctrlProps/ctrlProp405.xml" /><Relationship Id="rId409" Type="http://schemas.openxmlformats.org/officeDocument/2006/relationships/ctrlProp" Target="../ctrlProps/ctrlProp406.xml" /><Relationship Id="rId410" Type="http://schemas.openxmlformats.org/officeDocument/2006/relationships/ctrlProp" Target="../ctrlProps/ctrlProp407.xml" /><Relationship Id="rId411" Type="http://schemas.openxmlformats.org/officeDocument/2006/relationships/ctrlProp" Target="../ctrlProps/ctrlProp408.xml" /><Relationship Id="rId412" Type="http://schemas.openxmlformats.org/officeDocument/2006/relationships/ctrlProp" Target="../ctrlProps/ctrlProp409.xml" /><Relationship Id="rId413" Type="http://schemas.openxmlformats.org/officeDocument/2006/relationships/ctrlProp" Target="../ctrlProps/ctrlProp410.xml" /><Relationship Id="rId414" Type="http://schemas.openxmlformats.org/officeDocument/2006/relationships/ctrlProp" Target="../ctrlProps/ctrlProp411.xml" /><Relationship Id="rId415" Type="http://schemas.openxmlformats.org/officeDocument/2006/relationships/ctrlProp" Target="../ctrlProps/ctrlProp412.xml" /><Relationship Id="rId416" Type="http://schemas.openxmlformats.org/officeDocument/2006/relationships/ctrlProp" Target="../ctrlProps/ctrlProp413.xml" /><Relationship Id="rId417" Type="http://schemas.openxmlformats.org/officeDocument/2006/relationships/ctrlProp" Target="../ctrlProps/ctrlProp414.xml" /><Relationship Id="rId418" Type="http://schemas.openxmlformats.org/officeDocument/2006/relationships/ctrlProp" Target="../ctrlProps/ctrlProp415.xml" /><Relationship Id="rId419" Type="http://schemas.openxmlformats.org/officeDocument/2006/relationships/ctrlProp" Target="../ctrlProps/ctrlProp416.xml" /><Relationship Id="rId420" Type="http://schemas.openxmlformats.org/officeDocument/2006/relationships/ctrlProp" Target="../ctrlProps/ctrlProp417.xml" /><Relationship Id="rId421" Type="http://schemas.openxmlformats.org/officeDocument/2006/relationships/ctrlProp" Target="../ctrlProps/ctrlProp418.xml" /><Relationship Id="rId422" Type="http://schemas.openxmlformats.org/officeDocument/2006/relationships/ctrlProp" Target="../ctrlProps/ctrlProp419.xml" /><Relationship Id="rId423" Type="http://schemas.openxmlformats.org/officeDocument/2006/relationships/ctrlProp" Target="../ctrlProps/ctrlProp420.xml" /><Relationship Id="rId424" Type="http://schemas.openxmlformats.org/officeDocument/2006/relationships/ctrlProp" Target="../ctrlProps/ctrlProp421.xml" /><Relationship Id="rId425" Type="http://schemas.openxmlformats.org/officeDocument/2006/relationships/ctrlProp" Target="../ctrlProps/ctrlProp422.xml" /><Relationship Id="rId426" Type="http://schemas.openxmlformats.org/officeDocument/2006/relationships/ctrlProp" Target="../ctrlProps/ctrlProp423.xml" /><Relationship Id="rId427" Type="http://schemas.openxmlformats.org/officeDocument/2006/relationships/ctrlProp" Target="../ctrlProps/ctrlProp424.xml" /><Relationship Id="rId428" Type="http://schemas.openxmlformats.org/officeDocument/2006/relationships/ctrlProp" Target="../ctrlProps/ctrlProp425.xml" /><Relationship Id="rId429" Type="http://schemas.openxmlformats.org/officeDocument/2006/relationships/ctrlProp" Target="../ctrlProps/ctrlProp426.xml" /><Relationship Id="rId430" Type="http://schemas.openxmlformats.org/officeDocument/2006/relationships/ctrlProp" Target="../ctrlProps/ctrlProp427.xml" /><Relationship Id="rId431" Type="http://schemas.openxmlformats.org/officeDocument/2006/relationships/ctrlProp" Target="../ctrlProps/ctrlProp428.xml" /><Relationship Id="rId432" Type="http://schemas.openxmlformats.org/officeDocument/2006/relationships/ctrlProp" Target="../ctrlProps/ctrlProp429.xml" /><Relationship Id="rId433" Type="http://schemas.openxmlformats.org/officeDocument/2006/relationships/ctrlProp" Target="../ctrlProps/ctrlProp430.xml" /><Relationship Id="rId434" Type="http://schemas.openxmlformats.org/officeDocument/2006/relationships/ctrlProp" Target="../ctrlProps/ctrlProp431.xml" /><Relationship Id="rId435" Type="http://schemas.openxmlformats.org/officeDocument/2006/relationships/ctrlProp" Target="../ctrlProps/ctrlProp432.xml" /><Relationship Id="rId436" Type="http://schemas.openxmlformats.org/officeDocument/2006/relationships/ctrlProp" Target="../ctrlProps/ctrlProp433.xml" /><Relationship Id="rId437" Type="http://schemas.openxmlformats.org/officeDocument/2006/relationships/ctrlProp" Target="../ctrlProps/ctrlProp434.xml" /><Relationship Id="rId438" Type="http://schemas.openxmlformats.org/officeDocument/2006/relationships/ctrlProp" Target="../ctrlProps/ctrlProp435.xml" /><Relationship Id="rId439" Type="http://schemas.openxmlformats.org/officeDocument/2006/relationships/ctrlProp" Target="../ctrlProps/ctrlProp436.xml" /><Relationship Id="rId440" Type="http://schemas.openxmlformats.org/officeDocument/2006/relationships/ctrlProp" Target="../ctrlProps/ctrlProp437.xml" /><Relationship Id="rId441" Type="http://schemas.openxmlformats.org/officeDocument/2006/relationships/ctrlProp" Target="../ctrlProps/ctrlProp438.xml" /><Relationship Id="rId442" Type="http://schemas.openxmlformats.org/officeDocument/2006/relationships/ctrlProp" Target="../ctrlProps/ctrlProp439.xml" /><Relationship Id="rId443" Type="http://schemas.openxmlformats.org/officeDocument/2006/relationships/ctrlProp" Target="../ctrlProps/ctrlProp440.xml" /><Relationship Id="rId444" Type="http://schemas.openxmlformats.org/officeDocument/2006/relationships/ctrlProp" Target="../ctrlProps/ctrlProp441.xml" /><Relationship Id="rId445" Type="http://schemas.openxmlformats.org/officeDocument/2006/relationships/ctrlProp" Target="../ctrlProps/ctrlProp442.xml" /><Relationship Id="rId446" Type="http://schemas.openxmlformats.org/officeDocument/2006/relationships/ctrlProp" Target="../ctrlProps/ctrlProp443.xml" /><Relationship Id="rId447" Type="http://schemas.openxmlformats.org/officeDocument/2006/relationships/ctrlProp" Target="../ctrlProps/ctrlProp444.xml" /><Relationship Id="rId448" Type="http://schemas.openxmlformats.org/officeDocument/2006/relationships/ctrlProp" Target="../ctrlProps/ctrlProp445.xml" /><Relationship Id="rId449" Type="http://schemas.openxmlformats.org/officeDocument/2006/relationships/ctrlProp" Target="../ctrlProps/ctrlProp446.xml" /><Relationship Id="rId450" Type="http://schemas.openxmlformats.org/officeDocument/2006/relationships/ctrlProp" Target="../ctrlProps/ctrlProp447.xml" /><Relationship Id="rId451" Type="http://schemas.openxmlformats.org/officeDocument/2006/relationships/ctrlProp" Target="../ctrlProps/ctrlProp448.xml" /><Relationship Id="rId452" Type="http://schemas.openxmlformats.org/officeDocument/2006/relationships/ctrlProp" Target="../ctrlProps/ctrlProp449.xml" /><Relationship Id="rId453" Type="http://schemas.openxmlformats.org/officeDocument/2006/relationships/ctrlProp" Target="../ctrlProps/ctrlProp450.xml" /><Relationship Id="rId454" Type="http://schemas.openxmlformats.org/officeDocument/2006/relationships/ctrlProp" Target="../ctrlProps/ctrlProp451.xml" /><Relationship Id="rId455" Type="http://schemas.openxmlformats.org/officeDocument/2006/relationships/ctrlProp" Target="../ctrlProps/ctrlProp452.xml" /><Relationship Id="rId456" Type="http://schemas.openxmlformats.org/officeDocument/2006/relationships/ctrlProp" Target="../ctrlProps/ctrlProp453.xml" /><Relationship Id="rId457" Type="http://schemas.openxmlformats.org/officeDocument/2006/relationships/ctrlProp" Target="../ctrlProps/ctrlProp454.xml" /><Relationship Id="rId458" Type="http://schemas.openxmlformats.org/officeDocument/2006/relationships/ctrlProp" Target="../ctrlProps/ctrlProp455.xml" /><Relationship Id="rId459" Type="http://schemas.openxmlformats.org/officeDocument/2006/relationships/ctrlProp" Target="../ctrlProps/ctrlProp456.xml" /><Relationship Id="rId460" Type="http://schemas.openxmlformats.org/officeDocument/2006/relationships/ctrlProp" Target="../ctrlProps/ctrlProp457.xml" /><Relationship Id="rId461" Type="http://schemas.openxmlformats.org/officeDocument/2006/relationships/ctrlProp" Target="../ctrlProps/ctrlProp458.xml" /><Relationship Id="rId462" Type="http://schemas.openxmlformats.org/officeDocument/2006/relationships/ctrlProp" Target="../ctrlProps/ctrlProp459.xml" /><Relationship Id="rId463" Type="http://schemas.openxmlformats.org/officeDocument/2006/relationships/ctrlProp" Target="../ctrlProps/ctrlProp460.xml" /><Relationship Id="rId464" Type="http://schemas.openxmlformats.org/officeDocument/2006/relationships/ctrlProp" Target="../ctrlProps/ctrlProp461.xml" /><Relationship Id="rId465" Type="http://schemas.openxmlformats.org/officeDocument/2006/relationships/ctrlProp" Target="../ctrlProps/ctrlProp462.xml" /><Relationship Id="rId466" Type="http://schemas.openxmlformats.org/officeDocument/2006/relationships/ctrlProp" Target="../ctrlProps/ctrlProp463.xml" /><Relationship Id="rId467" Type="http://schemas.openxmlformats.org/officeDocument/2006/relationships/ctrlProp" Target="../ctrlProps/ctrlProp464.xml" /><Relationship Id="rId468" Type="http://schemas.openxmlformats.org/officeDocument/2006/relationships/ctrlProp" Target="../ctrlProps/ctrlProp465.xml" /><Relationship Id="rId469" Type="http://schemas.openxmlformats.org/officeDocument/2006/relationships/ctrlProp" Target="../ctrlProps/ctrlProp466.xml" /><Relationship Id="rId470" Type="http://schemas.openxmlformats.org/officeDocument/2006/relationships/ctrlProp" Target="../ctrlProps/ctrlProp467.xml" /><Relationship Id="rId471" Type="http://schemas.openxmlformats.org/officeDocument/2006/relationships/ctrlProp" Target="../ctrlProps/ctrlProp468.xml" /><Relationship Id="rId472" Type="http://schemas.openxmlformats.org/officeDocument/2006/relationships/ctrlProp" Target="../ctrlProps/ctrlProp469.xml" /><Relationship Id="rId473" Type="http://schemas.openxmlformats.org/officeDocument/2006/relationships/ctrlProp" Target="../ctrlProps/ctrlProp470.xml" /><Relationship Id="rId474" Type="http://schemas.openxmlformats.org/officeDocument/2006/relationships/ctrlProp" Target="../ctrlProps/ctrlProp471.xml" /><Relationship Id="rId475" Type="http://schemas.openxmlformats.org/officeDocument/2006/relationships/ctrlProp" Target="../ctrlProps/ctrlProp472.xml" /><Relationship Id="rId476" Type="http://schemas.openxmlformats.org/officeDocument/2006/relationships/ctrlProp" Target="../ctrlProps/ctrlProp473.xml" /><Relationship Id="rId477" Type="http://schemas.openxmlformats.org/officeDocument/2006/relationships/ctrlProp" Target="../ctrlProps/ctrlProp474.xml" /><Relationship Id="rId478" Type="http://schemas.openxmlformats.org/officeDocument/2006/relationships/ctrlProp" Target="../ctrlProps/ctrlProp475.xml" /><Relationship Id="rId479" Type="http://schemas.openxmlformats.org/officeDocument/2006/relationships/ctrlProp" Target="../ctrlProps/ctrlProp476.xml" /><Relationship Id="rId480" Type="http://schemas.openxmlformats.org/officeDocument/2006/relationships/ctrlProp" Target="../ctrlProps/ctrlProp477.xml" /><Relationship Id="rId481" Type="http://schemas.openxmlformats.org/officeDocument/2006/relationships/ctrlProp" Target="../ctrlProps/ctrlProp478.xml" /><Relationship Id="rId482" Type="http://schemas.openxmlformats.org/officeDocument/2006/relationships/ctrlProp" Target="../ctrlProps/ctrlProp479.xml" /><Relationship Id="rId483" Type="http://schemas.openxmlformats.org/officeDocument/2006/relationships/ctrlProp" Target="../ctrlProps/ctrlProp480.xml" /><Relationship Id="rId484" Type="http://schemas.openxmlformats.org/officeDocument/2006/relationships/ctrlProp" Target="../ctrlProps/ctrlProp481.xml" /><Relationship Id="rId485" Type="http://schemas.openxmlformats.org/officeDocument/2006/relationships/ctrlProp" Target="../ctrlProps/ctrlProp482.xml" /><Relationship Id="rId486" Type="http://schemas.openxmlformats.org/officeDocument/2006/relationships/ctrlProp" Target="../ctrlProps/ctrlProp483.xml" /><Relationship Id="rId487" Type="http://schemas.openxmlformats.org/officeDocument/2006/relationships/ctrlProp" Target="../ctrlProps/ctrlProp484.xml" /><Relationship Id="rId488" Type="http://schemas.openxmlformats.org/officeDocument/2006/relationships/ctrlProp" Target="../ctrlProps/ctrlProp485.xml" /><Relationship Id="rId489" Type="http://schemas.openxmlformats.org/officeDocument/2006/relationships/ctrlProp" Target="../ctrlProps/ctrlProp486.xml" /><Relationship Id="rId490" Type="http://schemas.openxmlformats.org/officeDocument/2006/relationships/ctrlProp" Target="../ctrlProps/ctrlProp487.xml" /><Relationship Id="rId491" Type="http://schemas.openxmlformats.org/officeDocument/2006/relationships/ctrlProp" Target="../ctrlProps/ctrlProp488.xml" /><Relationship Id="rId492" Type="http://schemas.openxmlformats.org/officeDocument/2006/relationships/ctrlProp" Target="../ctrlProps/ctrlProp489.xml" /><Relationship Id="rId493" Type="http://schemas.openxmlformats.org/officeDocument/2006/relationships/ctrlProp" Target="../ctrlProps/ctrlProp490.xml" /><Relationship Id="rId494" Type="http://schemas.openxmlformats.org/officeDocument/2006/relationships/ctrlProp" Target="../ctrlProps/ctrlProp491.xml" /><Relationship Id="rId495" Type="http://schemas.openxmlformats.org/officeDocument/2006/relationships/ctrlProp" Target="../ctrlProps/ctrlProp492.xml" /><Relationship Id="rId496" Type="http://schemas.openxmlformats.org/officeDocument/2006/relationships/ctrlProp" Target="../ctrlProps/ctrlProp493.xml" /><Relationship Id="rId497" Type="http://schemas.openxmlformats.org/officeDocument/2006/relationships/ctrlProp" Target="../ctrlProps/ctrlProp494.xml" /><Relationship Id="rId498" Type="http://schemas.openxmlformats.org/officeDocument/2006/relationships/ctrlProp" Target="../ctrlProps/ctrlProp495.xml" /><Relationship Id="rId499" Type="http://schemas.openxmlformats.org/officeDocument/2006/relationships/ctrlProp" Target="../ctrlProps/ctrlProp496.xml" /><Relationship Id="rId500" Type="http://schemas.openxmlformats.org/officeDocument/2006/relationships/ctrlProp" Target="../ctrlProps/ctrlProp497.xml" /><Relationship Id="rId501" Type="http://schemas.openxmlformats.org/officeDocument/2006/relationships/ctrlProp" Target="../ctrlProps/ctrlProp498.xml" /><Relationship Id="rId502" Type="http://schemas.openxmlformats.org/officeDocument/2006/relationships/ctrlProp" Target="../ctrlProps/ctrlProp499.xml" /><Relationship Id="rId503" Type="http://schemas.openxmlformats.org/officeDocument/2006/relationships/ctrlProp" Target="../ctrlProps/ctrlProp500.xml" /><Relationship Id="rId504" Type="http://schemas.openxmlformats.org/officeDocument/2006/relationships/ctrlProp" Target="../ctrlProps/ctrlProp501.xml" /><Relationship Id="rId505" Type="http://schemas.openxmlformats.org/officeDocument/2006/relationships/ctrlProp" Target="../ctrlProps/ctrlProp502.xml" /><Relationship Id="rId506" Type="http://schemas.openxmlformats.org/officeDocument/2006/relationships/ctrlProp" Target="../ctrlProps/ctrlProp503.xml" /><Relationship Id="rId507" Type="http://schemas.openxmlformats.org/officeDocument/2006/relationships/ctrlProp" Target="../ctrlProps/ctrlProp504.xml" /><Relationship Id="rId508" Type="http://schemas.openxmlformats.org/officeDocument/2006/relationships/ctrlProp" Target="../ctrlProps/ctrlProp505.xml" /><Relationship Id="rId509" Type="http://schemas.openxmlformats.org/officeDocument/2006/relationships/ctrlProp" Target="../ctrlProps/ctrlProp506.xml" /><Relationship Id="rId510" Type="http://schemas.openxmlformats.org/officeDocument/2006/relationships/ctrlProp" Target="../ctrlProps/ctrlProp507.xml" /><Relationship Id="rId511" Type="http://schemas.openxmlformats.org/officeDocument/2006/relationships/ctrlProp" Target="../ctrlProps/ctrlProp508.xml" /><Relationship Id="rId512" Type="http://schemas.openxmlformats.org/officeDocument/2006/relationships/ctrlProp" Target="../ctrlProps/ctrlProp509.xml" /><Relationship Id="rId513" Type="http://schemas.openxmlformats.org/officeDocument/2006/relationships/ctrlProp" Target="../ctrlProps/ctrlProp510.xml" /><Relationship Id="rId514" Type="http://schemas.openxmlformats.org/officeDocument/2006/relationships/ctrlProp" Target="../ctrlProps/ctrlProp511.xml" /><Relationship Id="rId515" Type="http://schemas.openxmlformats.org/officeDocument/2006/relationships/ctrlProp" Target="../ctrlProps/ctrlProp512.xml" /><Relationship Id="rId516" Type="http://schemas.openxmlformats.org/officeDocument/2006/relationships/ctrlProp" Target="../ctrlProps/ctrlProp513.xml" /><Relationship Id="rId517" Type="http://schemas.openxmlformats.org/officeDocument/2006/relationships/ctrlProp" Target="../ctrlProps/ctrlProp514.xml" /><Relationship Id="rId518" Type="http://schemas.openxmlformats.org/officeDocument/2006/relationships/ctrlProp" Target="../ctrlProps/ctrlProp515.xml" /><Relationship Id="rId519" Type="http://schemas.openxmlformats.org/officeDocument/2006/relationships/ctrlProp" Target="../ctrlProps/ctrlProp516.xml" /><Relationship Id="rId520" Type="http://schemas.openxmlformats.org/officeDocument/2006/relationships/ctrlProp" Target="../ctrlProps/ctrlProp517.xml" /><Relationship Id="rId521" Type="http://schemas.openxmlformats.org/officeDocument/2006/relationships/ctrlProp" Target="../ctrlProps/ctrlProp518.xml" /><Relationship Id="rId522" Type="http://schemas.openxmlformats.org/officeDocument/2006/relationships/ctrlProp" Target="../ctrlProps/ctrlProp519.xml" /><Relationship Id="rId523" Type="http://schemas.openxmlformats.org/officeDocument/2006/relationships/ctrlProp" Target="../ctrlProps/ctrlProp520.xml" /><Relationship Id="rId524" Type="http://schemas.openxmlformats.org/officeDocument/2006/relationships/ctrlProp" Target="../ctrlProps/ctrlProp521.xml" /><Relationship Id="rId525" Type="http://schemas.openxmlformats.org/officeDocument/2006/relationships/ctrlProp" Target="../ctrlProps/ctrlProp522.xml" /><Relationship Id="rId526" Type="http://schemas.openxmlformats.org/officeDocument/2006/relationships/ctrlProp" Target="../ctrlProps/ctrlProp523.xml" /><Relationship Id="rId527" Type="http://schemas.openxmlformats.org/officeDocument/2006/relationships/ctrlProp" Target="../ctrlProps/ctrlProp524.xml" /><Relationship Id="rId528" Type="http://schemas.openxmlformats.org/officeDocument/2006/relationships/ctrlProp" Target="../ctrlProps/ctrlProp525.xml" /><Relationship Id="rId529" Type="http://schemas.openxmlformats.org/officeDocument/2006/relationships/ctrlProp" Target="../ctrlProps/ctrlProp526.xml" /><Relationship Id="rId530" Type="http://schemas.openxmlformats.org/officeDocument/2006/relationships/ctrlProp" Target="../ctrlProps/ctrlProp527.xml" /><Relationship Id="rId531" Type="http://schemas.openxmlformats.org/officeDocument/2006/relationships/ctrlProp" Target="../ctrlProps/ctrlProp528.xml" /><Relationship Id="rId532" Type="http://schemas.openxmlformats.org/officeDocument/2006/relationships/ctrlProp" Target="../ctrlProps/ctrlProp529.xml" /><Relationship Id="rId533" Type="http://schemas.openxmlformats.org/officeDocument/2006/relationships/ctrlProp" Target="../ctrlProps/ctrlProp530.xml" /><Relationship Id="rId534" Type="http://schemas.openxmlformats.org/officeDocument/2006/relationships/ctrlProp" Target="../ctrlProps/ctrlProp531.xml" /><Relationship Id="rId535" Type="http://schemas.openxmlformats.org/officeDocument/2006/relationships/ctrlProp" Target="../ctrlProps/ctrlProp532.xml" /><Relationship Id="rId536" Type="http://schemas.openxmlformats.org/officeDocument/2006/relationships/ctrlProp" Target="../ctrlProps/ctrlProp533.xml" /><Relationship Id="rId537" Type="http://schemas.openxmlformats.org/officeDocument/2006/relationships/ctrlProp" Target="../ctrlProps/ctrlProp534.xml" /><Relationship Id="rId538" Type="http://schemas.openxmlformats.org/officeDocument/2006/relationships/ctrlProp" Target="../ctrlProps/ctrlProp535.xml" /><Relationship Id="rId539" Type="http://schemas.openxmlformats.org/officeDocument/2006/relationships/ctrlProp" Target="../ctrlProps/ctrlProp536.xml" /><Relationship Id="rId540" Type="http://schemas.openxmlformats.org/officeDocument/2006/relationships/ctrlProp" Target="../ctrlProps/ctrlProp537.xml" /><Relationship Id="rId541" Type="http://schemas.openxmlformats.org/officeDocument/2006/relationships/ctrlProp" Target="../ctrlProps/ctrlProp538.xml" /><Relationship Id="rId542" Type="http://schemas.openxmlformats.org/officeDocument/2006/relationships/ctrlProp" Target="../ctrlProps/ctrlProp539.xml" /><Relationship Id="rId543" Type="http://schemas.openxmlformats.org/officeDocument/2006/relationships/ctrlProp" Target="../ctrlProps/ctrlProp540.xml" /><Relationship Id="rId544" Type="http://schemas.openxmlformats.org/officeDocument/2006/relationships/ctrlProp" Target="../ctrlProps/ctrlProp541.xml" /><Relationship Id="rId545" Type="http://schemas.openxmlformats.org/officeDocument/2006/relationships/ctrlProp" Target="../ctrlProps/ctrlProp542.xml" /><Relationship Id="rId546" Type="http://schemas.openxmlformats.org/officeDocument/2006/relationships/ctrlProp" Target="../ctrlProps/ctrlProp543.xml" /><Relationship Id="rId547" Type="http://schemas.openxmlformats.org/officeDocument/2006/relationships/ctrlProp" Target="../ctrlProps/ctrlProp544.xml" /><Relationship Id="rId548" Type="http://schemas.openxmlformats.org/officeDocument/2006/relationships/ctrlProp" Target="../ctrlProps/ctrlProp545.xml" /><Relationship Id="rId549" Type="http://schemas.openxmlformats.org/officeDocument/2006/relationships/ctrlProp" Target="../ctrlProps/ctrlProp546.xml" /><Relationship Id="rId550" Type="http://schemas.openxmlformats.org/officeDocument/2006/relationships/ctrlProp" Target="../ctrlProps/ctrlProp547.xml" /><Relationship Id="rId551" Type="http://schemas.openxmlformats.org/officeDocument/2006/relationships/ctrlProp" Target="../ctrlProps/ctrlProp548.xml" /><Relationship Id="rId552" Type="http://schemas.openxmlformats.org/officeDocument/2006/relationships/ctrlProp" Target="../ctrlProps/ctrlProp549.xml" /><Relationship Id="rId553" Type="http://schemas.openxmlformats.org/officeDocument/2006/relationships/ctrlProp" Target="../ctrlProps/ctrlProp550.xml" /><Relationship Id="rId554" Type="http://schemas.openxmlformats.org/officeDocument/2006/relationships/ctrlProp" Target="../ctrlProps/ctrlProp551.xml" /><Relationship Id="rId555" Type="http://schemas.openxmlformats.org/officeDocument/2006/relationships/ctrlProp" Target="../ctrlProps/ctrlProp552.xml" /><Relationship Id="rId556" Type="http://schemas.openxmlformats.org/officeDocument/2006/relationships/ctrlProp" Target="../ctrlProps/ctrlProp553.xml" /><Relationship Id="rId557" Type="http://schemas.openxmlformats.org/officeDocument/2006/relationships/ctrlProp" Target="../ctrlProps/ctrlProp554.xml" /><Relationship Id="rId558" Type="http://schemas.openxmlformats.org/officeDocument/2006/relationships/ctrlProp" Target="../ctrlProps/ctrlProp555.xml" /><Relationship Id="rId559" Type="http://schemas.openxmlformats.org/officeDocument/2006/relationships/ctrlProp" Target="../ctrlProps/ctrlProp556.xml" /><Relationship Id="rId560" Type="http://schemas.openxmlformats.org/officeDocument/2006/relationships/ctrlProp" Target="../ctrlProps/ctrlProp557.xml" /><Relationship Id="rId561" Type="http://schemas.openxmlformats.org/officeDocument/2006/relationships/ctrlProp" Target="../ctrlProps/ctrlProp558.xml" /><Relationship Id="rId562" Type="http://schemas.openxmlformats.org/officeDocument/2006/relationships/ctrlProp" Target="../ctrlProps/ctrlProp559.xml" /><Relationship Id="rId563" Type="http://schemas.openxmlformats.org/officeDocument/2006/relationships/ctrlProp" Target="../ctrlProps/ctrlProp560.xml" /><Relationship Id="rId564" Type="http://schemas.openxmlformats.org/officeDocument/2006/relationships/ctrlProp" Target="../ctrlProps/ctrlProp561.xml" /><Relationship Id="rId565" Type="http://schemas.openxmlformats.org/officeDocument/2006/relationships/ctrlProp" Target="../ctrlProps/ctrlProp562.xml" /><Relationship Id="rId566" Type="http://schemas.openxmlformats.org/officeDocument/2006/relationships/ctrlProp" Target="../ctrlProps/ctrlProp563.xml" /><Relationship Id="rId567" Type="http://schemas.openxmlformats.org/officeDocument/2006/relationships/ctrlProp" Target="../ctrlProps/ctrlProp564.xml" /><Relationship Id="rId568" Type="http://schemas.openxmlformats.org/officeDocument/2006/relationships/ctrlProp" Target="../ctrlProps/ctrlProp565.xml" /><Relationship Id="rId569" Type="http://schemas.openxmlformats.org/officeDocument/2006/relationships/ctrlProp" Target="../ctrlProps/ctrlProp566.xml" /><Relationship Id="rId570" Type="http://schemas.openxmlformats.org/officeDocument/2006/relationships/ctrlProp" Target="../ctrlProps/ctrlProp567.xml" /><Relationship Id="rId571" Type="http://schemas.openxmlformats.org/officeDocument/2006/relationships/ctrlProp" Target="../ctrlProps/ctrlProp568.xml" /><Relationship Id="rId572" Type="http://schemas.openxmlformats.org/officeDocument/2006/relationships/ctrlProp" Target="../ctrlProps/ctrlProp569.xml" /><Relationship Id="rId573" Type="http://schemas.openxmlformats.org/officeDocument/2006/relationships/ctrlProp" Target="../ctrlProps/ctrlProp570.xml" /><Relationship Id="rId574" Type="http://schemas.openxmlformats.org/officeDocument/2006/relationships/ctrlProp" Target="../ctrlProps/ctrlProp571.xml" /><Relationship Id="rId575" Type="http://schemas.openxmlformats.org/officeDocument/2006/relationships/ctrlProp" Target="../ctrlProps/ctrlProp572.xml" /><Relationship Id="rId576" Type="http://schemas.openxmlformats.org/officeDocument/2006/relationships/ctrlProp" Target="../ctrlProps/ctrlProp573.xml" /><Relationship Id="rId577" Type="http://schemas.openxmlformats.org/officeDocument/2006/relationships/ctrlProp" Target="../ctrlProps/ctrlProp574.xml" /><Relationship Id="rId578" Type="http://schemas.openxmlformats.org/officeDocument/2006/relationships/ctrlProp" Target="../ctrlProps/ctrlProp575.xml" /><Relationship Id="rId579" Type="http://schemas.openxmlformats.org/officeDocument/2006/relationships/ctrlProp" Target="../ctrlProps/ctrlProp576.xml" /><Relationship Id="rId580" Type="http://schemas.openxmlformats.org/officeDocument/2006/relationships/ctrlProp" Target="../ctrlProps/ctrlProp577.xml" /><Relationship Id="rId581" Type="http://schemas.openxmlformats.org/officeDocument/2006/relationships/ctrlProp" Target="../ctrlProps/ctrlProp578.xml" /><Relationship Id="rId582" Type="http://schemas.openxmlformats.org/officeDocument/2006/relationships/ctrlProp" Target="../ctrlProps/ctrlProp579.xml" /><Relationship Id="rId583" Type="http://schemas.openxmlformats.org/officeDocument/2006/relationships/ctrlProp" Target="../ctrlProps/ctrlProp580.xml" /><Relationship Id="rId584" Type="http://schemas.openxmlformats.org/officeDocument/2006/relationships/ctrlProp" Target="../ctrlProps/ctrlProp581.xml" /><Relationship Id="rId585" Type="http://schemas.openxmlformats.org/officeDocument/2006/relationships/ctrlProp" Target="../ctrlProps/ctrlProp582.xml" /><Relationship Id="rId586" Type="http://schemas.openxmlformats.org/officeDocument/2006/relationships/ctrlProp" Target="../ctrlProps/ctrlProp583.xml" /><Relationship Id="rId587" Type="http://schemas.openxmlformats.org/officeDocument/2006/relationships/ctrlProp" Target="../ctrlProps/ctrlProp584.xml" /><Relationship Id="rId588" Type="http://schemas.openxmlformats.org/officeDocument/2006/relationships/ctrlProp" Target="../ctrlProps/ctrlProp585.xml" /><Relationship Id="rId589" Type="http://schemas.openxmlformats.org/officeDocument/2006/relationships/ctrlProp" Target="../ctrlProps/ctrlProp586.xml" /><Relationship Id="rId590" Type="http://schemas.openxmlformats.org/officeDocument/2006/relationships/ctrlProp" Target="../ctrlProps/ctrlProp587.xml" /><Relationship Id="rId591" Type="http://schemas.openxmlformats.org/officeDocument/2006/relationships/ctrlProp" Target="../ctrlProps/ctrlProp588.xml" /><Relationship Id="rId592" Type="http://schemas.openxmlformats.org/officeDocument/2006/relationships/ctrlProp" Target="../ctrlProps/ctrlProp589.xml" /><Relationship Id="rId593" Type="http://schemas.openxmlformats.org/officeDocument/2006/relationships/ctrlProp" Target="../ctrlProps/ctrlProp590.xml" /><Relationship Id="rId594" Type="http://schemas.openxmlformats.org/officeDocument/2006/relationships/ctrlProp" Target="../ctrlProps/ctrlProp591.xml" /><Relationship Id="rId595" Type="http://schemas.openxmlformats.org/officeDocument/2006/relationships/ctrlProp" Target="../ctrlProps/ctrlProp592.xml" /><Relationship Id="rId596" Type="http://schemas.openxmlformats.org/officeDocument/2006/relationships/ctrlProp" Target="../ctrlProps/ctrlProp593.xml" /><Relationship Id="rId597" Type="http://schemas.openxmlformats.org/officeDocument/2006/relationships/ctrlProp" Target="../ctrlProps/ctrlProp594.xml" /><Relationship Id="rId598" Type="http://schemas.openxmlformats.org/officeDocument/2006/relationships/ctrlProp" Target="../ctrlProps/ctrlProp595.xml" /><Relationship Id="rId599" Type="http://schemas.openxmlformats.org/officeDocument/2006/relationships/ctrlProp" Target="../ctrlProps/ctrlProp596.xml" /><Relationship Id="rId600" Type="http://schemas.openxmlformats.org/officeDocument/2006/relationships/ctrlProp" Target="../ctrlProps/ctrlProp597.xml" /><Relationship Id="rId601" Type="http://schemas.openxmlformats.org/officeDocument/2006/relationships/ctrlProp" Target="../ctrlProps/ctrlProp598.xml" /><Relationship Id="rId602" Type="http://schemas.openxmlformats.org/officeDocument/2006/relationships/ctrlProp" Target="../ctrlProps/ctrlProp599.xml" /><Relationship Id="rId603" Type="http://schemas.openxmlformats.org/officeDocument/2006/relationships/ctrlProp" Target="../ctrlProps/ctrlProp600.xml" /><Relationship Id="rId604" Type="http://schemas.openxmlformats.org/officeDocument/2006/relationships/ctrlProp" Target="../ctrlProps/ctrlProp601.xml" /><Relationship Id="rId605" Type="http://schemas.openxmlformats.org/officeDocument/2006/relationships/ctrlProp" Target="../ctrlProps/ctrlProp602.xml" /><Relationship Id="rId606" Type="http://schemas.openxmlformats.org/officeDocument/2006/relationships/ctrlProp" Target="../ctrlProps/ctrlProp603.xml" /><Relationship Id="rId607" Type="http://schemas.openxmlformats.org/officeDocument/2006/relationships/ctrlProp" Target="../ctrlProps/ctrlProp604.xml" /><Relationship Id="rId608" Type="http://schemas.openxmlformats.org/officeDocument/2006/relationships/ctrlProp" Target="../ctrlProps/ctrlProp605.xml" /><Relationship Id="rId609" Type="http://schemas.openxmlformats.org/officeDocument/2006/relationships/ctrlProp" Target="../ctrlProps/ctrlProp606.xml" /><Relationship Id="rId610" Type="http://schemas.openxmlformats.org/officeDocument/2006/relationships/ctrlProp" Target="../ctrlProps/ctrlProp607.xml" /><Relationship Id="rId611" Type="http://schemas.openxmlformats.org/officeDocument/2006/relationships/ctrlProp" Target="../ctrlProps/ctrlProp608.xml" /><Relationship Id="rId612" Type="http://schemas.openxmlformats.org/officeDocument/2006/relationships/ctrlProp" Target="../ctrlProps/ctrlProp609.xml" /><Relationship Id="rId613" Type="http://schemas.openxmlformats.org/officeDocument/2006/relationships/ctrlProp" Target="../ctrlProps/ctrlProp610.xml" /><Relationship Id="rId614" Type="http://schemas.openxmlformats.org/officeDocument/2006/relationships/ctrlProp" Target="../ctrlProps/ctrlProp611.xml" /><Relationship Id="rId615" Type="http://schemas.openxmlformats.org/officeDocument/2006/relationships/ctrlProp" Target="../ctrlProps/ctrlProp612.xml" /><Relationship Id="rId616" Type="http://schemas.openxmlformats.org/officeDocument/2006/relationships/ctrlProp" Target="../ctrlProps/ctrlProp613.xml" /><Relationship Id="rId617" Type="http://schemas.openxmlformats.org/officeDocument/2006/relationships/ctrlProp" Target="../ctrlProps/ctrlProp614.xml" /><Relationship Id="rId618" Type="http://schemas.openxmlformats.org/officeDocument/2006/relationships/ctrlProp" Target="../ctrlProps/ctrlProp615.xml" /><Relationship Id="rId619" Type="http://schemas.openxmlformats.org/officeDocument/2006/relationships/ctrlProp" Target="../ctrlProps/ctrlProp616.xml" /><Relationship Id="rId620" Type="http://schemas.openxmlformats.org/officeDocument/2006/relationships/ctrlProp" Target="../ctrlProps/ctrlProp617.xml" /><Relationship Id="rId621" Type="http://schemas.openxmlformats.org/officeDocument/2006/relationships/ctrlProp" Target="../ctrlProps/ctrlProp618.xml" /><Relationship Id="rId622" Type="http://schemas.openxmlformats.org/officeDocument/2006/relationships/ctrlProp" Target="../ctrlProps/ctrlProp619.xml" /><Relationship Id="rId623" Type="http://schemas.openxmlformats.org/officeDocument/2006/relationships/ctrlProp" Target="../ctrlProps/ctrlProp620.xml" /><Relationship Id="rId624" Type="http://schemas.openxmlformats.org/officeDocument/2006/relationships/ctrlProp" Target="../ctrlProps/ctrlProp621.xml" /><Relationship Id="rId625" Type="http://schemas.openxmlformats.org/officeDocument/2006/relationships/ctrlProp" Target="../ctrlProps/ctrlProp622.xml" /><Relationship Id="rId626" Type="http://schemas.openxmlformats.org/officeDocument/2006/relationships/ctrlProp" Target="../ctrlProps/ctrlProp623.xml" /><Relationship Id="rId627" Type="http://schemas.openxmlformats.org/officeDocument/2006/relationships/ctrlProp" Target="../ctrlProps/ctrlProp624.xml" /><Relationship Id="rId628" Type="http://schemas.openxmlformats.org/officeDocument/2006/relationships/ctrlProp" Target="../ctrlProps/ctrlProp625.xml" /><Relationship Id="rId629" Type="http://schemas.openxmlformats.org/officeDocument/2006/relationships/ctrlProp" Target="../ctrlProps/ctrlProp626.xml" /><Relationship Id="rId630" Type="http://schemas.openxmlformats.org/officeDocument/2006/relationships/ctrlProp" Target="../ctrlProps/ctrlProp627.xml" /><Relationship Id="rId631" Type="http://schemas.openxmlformats.org/officeDocument/2006/relationships/ctrlProp" Target="../ctrlProps/ctrlProp628.xml" /><Relationship Id="rId632" Type="http://schemas.openxmlformats.org/officeDocument/2006/relationships/ctrlProp" Target="../ctrlProps/ctrlProp629.xml" /><Relationship Id="rId633" Type="http://schemas.openxmlformats.org/officeDocument/2006/relationships/ctrlProp" Target="../ctrlProps/ctrlProp630.xml" /><Relationship Id="rId634" Type="http://schemas.openxmlformats.org/officeDocument/2006/relationships/ctrlProp" Target="../ctrlProps/ctrlProp631.xml" /><Relationship Id="rId635" Type="http://schemas.openxmlformats.org/officeDocument/2006/relationships/ctrlProp" Target="../ctrlProps/ctrlProp632.xml" /><Relationship Id="rId636" Type="http://schemas.openxmlformats.org/officeDocument/2006/relationships/ctrlProp" Target="../ctrlProps/ctrlProp633.xml" /><Relationship Id="rId637" Type="http://schemas.openxmlformats.org/officeDocument/2006/relationships/ctrlProp" Target="../ctrlProps/ctrlProp634.xml" /><Relationship Id="rId638" Type="http://schemas.openxmlformats.org/officeDocument/2006/relationships/ctrlProp" Target="../ctrlProps/ctrlProp635.xml" /><Relationship Id="rId639" Type="http://schemas.openxmlformats.org/officeDocument/2006/relationships/ctrlProp" Target="../ctrlProps/ctrlProp636.xml" /><Relationship Id="rId640" Type="http://schemas.openxmlformats.org/officeDocument/2006/relationships/ctrlProp" Target="../ctrlProps/ctrlProp637.xml" /><Relationship Id="rId641" Type="http://schemas.openxmlformats.org/officeDocument/2006/relationships/ctrlProp" Target="../ctrlProps/ctrlProp638.xml" /><Relationship Id="rId642" Type="http://schemas.openxmlformats.org/officeDocument/2006/relationships/ctrlProp" Target="../ctrlProps/ctrlProp639.xml" /><Relationship Id="rId643" Type="http://schemas.openxmlformats.org/officeDocument/2006/relationships/ctrlProp" Target="../ctrlProps/ctrlProp640.xml" /><Relationship Id="rId644" Type="http://schemas.openxmlformats.org/officeDocument/2006/relationships/ctrlProp" Target="../ctrlProps/ctrlProp641.xml" /><Relationship Id="rId645" Type="http://schemas.openxmlformats.org/officeDocument/2006/relationships/ctrlProp" Target="../ctrlProps/ctrlProp642.xml" /><Relationship Id="rId646" Type="http://schemas.openxmlformats.org/officeDocument/2006/relationships/ctrlProp" Target="../ctrlProps/ctrlProp643.xml" /><Relationship Id="rId647" Type="http://schemas.openxmlformats.org/officeDocument/2006/relationships/ctrlProp" Target="../ctrlProps/ctrlProp644.xml" /><Relationship Id="rId648" Type="http://schemas.openxmlformats.org/officeDocument/2006/relationships/ctrlProp" Target="../ctrlProps/ctrlProp645.xml" /><Relationship Id="rId649" Type="http://schemas.openxmlformats.org/officeDocument/2006/relationships/ctrlProp" Target="../ctrlProps/ctrlProp646.xml" /><Relationship Id="rId650" Type="http://schemas.openxmlformats.org/officeDocument/2006/relationships/ctrlProp" Target="../ctrlProps/ctrlProp647.xml" /><Relationship Id="rId651" Type="http://schemas.openxmlformats.org/officeDocument/2006/relationships/ctrlProp" Target="../ctrlProps/ctrlProp648.xml" /><Relationship Id="rId652" Type="http://schemas.openxmlformats.org/officeDocument/2006/relationships/ctrlProp" Target="../ctrlProps/ctrlProp649.xml" /><Relationship Id="rId653" Type="http://schemas.openxmlformats.org/officeDocument/2006/relationships/ctrlProp" Target="../ctrlProps/ctrlProp650.xml" /><Relationship Id="rId654" Type="http://schemas.openxmlformats.org/officeDocument/2006/relationships/ctrlProp" Target="../ctrlProps/ctrlProp651.xml" /><Relationship Id="rId655" Type="http://schemas.openxmlformats.org/officeDocument/2006/relationships/ctrlProp" Target="../ctrlProps/ctrlProp652.xml" /><Relationship Id="rId656" Type="http://schemas.openxmlformats.org/officeDocument/2006/relationships/ctrlProp" Target="../ctrlProps/ctrlProp653.xml" /><Relationship Id="rId657" Type="http://schemas.openxmlformats.org/officeDocument/2006/relationships/ctrlProp" Target="../ctrlProps/ctrlProp654.xml" /><Relationship Id="rId658" Type="http://schemas.openxmlformats.org/officeDocument/2006/relationships/ctrlProp" Target="../ctrlProps/ctrlProp655.xml" /><Relationship Id="rId659" Type="http://schemas.openxmlformats.org/officeDocument/2006/relationships/ctrlProp" Target="../ctrlProps/ctrlProp656.xml" /><Relationship Id="rId660" Type="http://schemas.openxmlformats.org/officeDocument/2006/relationships/ctrlProp" Target="../ctrlProps/ctrlProp657.xml" /><Relationship Id="rId661" Type="http://schemas.openxmlformats.org/officeDocument/2006/relationships/ctrlProp" Target="../ctrlProps/ctrlProp658.xml" /><Relationship Id="rId662" Type="http://schemas.openxmlformats.org/officeDocument/2006/relationships/ctrlProp" Target="../ctrlProps/ctrlProp659.xml" /><Relationship Id="rId663" Type="http://schemas.openxmlformats.org/officeDocument/2006/relationships/ctrlProp" Target="../ctrlProps/ctrlProp660.xml" /><Relationship Id="rId664" Type="http://schemas.openxmlformats.org/officeDocument/2006/relationships/ctrlProp" Target="../ctrlProps/ctrlProp661.xml" /><Relationship Id="rId665" Type="http://schemas.openxmlformats.org/officeDocument/2006/relationships/ctrlProp" Target="../ctrlProps/ctrlProp662.xml" /><Relationship Id="rId666" Type="http://schemas.openxmlformats.org/officeDocument/2006/relationships/ctrlProp" Target="../ctrlProps/ctrlProp663.xml" /><Relationship Id="rId667" Type="http://schemas.openxmlformats.org/officeDocument/2006/relationships/ctrlProp" Target="../ctrlProps/ctrlProp664.xml" /><Relationship Id="rId668" Type="http://schemas.openxmlformats.org/officeDocument/2006/relationships/ctrlProp" Target="../ctrlProps/ctrlProp665.xml" /><Relationship Id="rId669" Type="http://schemas.openxmlformats.org/officeDocument/2006/relationships/ctrlProp" Target="../ctrlProps/ctrlProp666.xml" /><Relationship Id="rId670" Type="http://schemas.openxmlformats.org/officeDocument/2006/relationships/ctrlProp" Target="../ctrlProps/ctrlProp667.xml" /><Relationship Id="rId671" Type="http://schemas.openxmlformats.org/officeDocument/2006/relationships/ctrlProp" Target="../ctrlProps/ctrlProp668.xml" /><Relationship Id="rId672" Type="http://schemas.openxmlformats.org/officeDocument/2006/relationships/ctrlProp" Target="../ctrlProps/ctrlProp669.xml" /><Relationship Id="rId673" Type="http://schemas.openxmlformats.org/officeDocument/2006/relationships/ctrlProp" Target="../ctrlProps/ctrlProp670.xml" /><Relationship Id="rId674" Type="http://schemas.openxmlformats.org/officeDocument/2006/relationships/ctrlProp" Target="../ctrlProps/ctrlProp671.xml" /><Relationship Id="rId675" Type="http://schemas.openxmlformats.org/officeDocument/2006/relationships/ctrlProp" Target="../ctrlProps/ctrlProp672.xml" /><Relationship Id="rId676" Type="http://schemas.openxmlformats.org/officeDocument/2006/relationships/ctrlProp" Target="../ctrlProps/ctrlProp673.xml" /><Relationship Id="rId677" Type="http://schemas.openxmlformats.org/officeDocument/2006/relationships/ctrlProp" Target="../ctrlProps/ctrlProp674.xml" /><Relationship Id="rId678" Type="http://schemas.openxmlformats.org/officeDocument/2006/relationships/ctrlProp" Target="../ctrlProps/ctrlProp675.xml" /><Relationship Id="rId679" Type="http://schemas.openxmlformats.org/officeDocument/2006/relationships/ctrlProp" Target="../ctrlProps/ctrlProp676.xml" /><Relationship Id="rId680" Type="http://schemas.openxmlformats.org/officeDocument/2006/relationships/ctrlProp" Target="../ctrlProps/ctrlProp677.xml" /><Relationship Id="rId681" Type="http://schemas.openxmlformats.org/officeDocument/2006/relationships/ctrlProp" Target="../ctrlProps/ctrlProp678.xml" /><Relationship Id="rId682" Type="http://schemas.openxmlformats.org/officeDocument/2006/relationships/ctrlProp" Target="../ctrlProps/ctrlProp679.xml" /><Relationship Id="rId683" Type="http://schemas.openxmlformats.org/officeDocument/2006/relationships/ctrlProp" Target="../ctrlProps/ctrlProp680.xml" /><Relationship Id="rId684" Type="http://schemas.openxmlformats.org/officeDocument/2006/relationships/ctrlProp" Target="../ctrlProps/ctrlProp681.xml" /><Relationship Id="rId685" Type="http://schemas.openxmlformats.org/officeDocument/2006/relationships/ctrlProp" Target="../ctrlProps/ctrlProp682.xml" /><Relationship Id="rId686" Type="http://schemas.openxmlformats.org/officeDocument/2006/relationships/ctrlProp" Target="../ctrlProps/ctrlProp683.xml" /><Relationship Id="rId687" Type="http://schemas.openxmlformats.org/officeDocument/2006/relationships/ctrlProp" Target="../ctrlProps/ctrlProp684.xml" /><Relationship Id="rId688" Type="http://schemas.openxmlformats.org/officeDocument/2006/relationships/ctrlProp" Target="../ctrlProps/ctrlProp685.xml" /><Relationship Id="rId689" Type="http://schemas.openxmlformats.org/officeDocument/2006/relationships/ctrlProp" Target="../ctrlProps/ctrlProp686.xml" /><Relationship Id="rId690" Type="http://schemas.openxmlformats.org/officeDocument/2006/relationships/ctrlProp" Target="../ctrlProps/ctrlProp687.xml" /><Relationship Id="rId691" Type="http://schemas.openxmlformats.org/officeDocument/2006/relationships/ctrlProp" Target="../ctrlProps/ctrlProp688.xml" /><Relationship Id="rId692" Type="http://schemas.openxmlformats.org/officeDocument/2006/relationships/ctrlProp" Target="../ctrlProps/ctrlProp689.xml" /><Relationship Id="rId693" Type="http://schemas.openxmlformats.org/officeDocument/2006/relationships/ctrlProp" Target="../ctrlProps/ctrlProp690.xml" /><Relationship Id="rId694" Type="http://schemas.openxmlformats.org/officeDocument/2006/relationships/ctrlProp" Target="../ctrlProps/ctrlProp691.xml" /><Relationship Id="rId695" Type="http://schemas.openxmlformats.org/officeDocument/2006/relationships/ctrlProp" Target="../ctrlProps/ctrlProp692.xml" /><Relationship Id="rId696" Type="http://schemas.openxmlformats.org/officeDocument/2006/relationships/ctrlProp" Target="../ctrlProps/ctrlProp693.xml" /><Relationship Id="rId697" Type="http://schemas.openxmlformats.org/officeDocument/2006/relationships/ctrlProp" Target="../ctrlProps/ctrlProp694.xml" /><Relationship Id="rId698" Type="http://schemas.openxmlformats.org/officeDocument/2006/relationships/ctrlProp" Target="../ctrlProps/ctrlProp695.xml" /><Relationship Id="rId699" Type="http://schemas.openxmlformats.org/officeDocument/2006/relationships/ctrlProp" Target="../ctrlProps/ctrlProp696.xml" /><Relationship Id="rId700" Type="http://schemas.openxmlformats.org/officeDocument/2006/relationships/ctrlProp" Target="../ctrlProps/ctrlProp697.xml" /><Relationship Id="rId701" Type="http://schemas.openxmlformats.org/officeDocument/2006/relationships/ctrlProp" Target="../ctrlProps/ctrlProp698.xml" /><Relationship Id="rId702" Type="http://schemas.openxmlformats.org/officeDocument/2006/relationships/ctrlProp" Target="../ctrlProps/ctrlProp699.xml" /><Relationship Id="rId703" Type="http://schemas.openxmlformats.org/officeDocument/2006/relationships/ctrlProp" Target="../ctrlProps/ctrlProp700.xml" /><Relationship Id="rId704" Type="http://schemas.openxmlformats.org/officeDocument/2006/relationships/ctrlProp" Target="../ctrlProps/ctrlProp701.xml" /><Relationship Id="rId705" Type="http://schemas.openxmlformats.org/officeDocument/2006/relationships/ctrlProp" Target="../ctrlProps/ctrlProp702.xml" /><Relationship Id="rId706" Type="http://schemas.openxmlformats.org/officeDocument/2006/relationships/ctrlProp" Target="../ctrlProps/ctrlProp703.xml" /><Relationship Id="rId707" Type="http://schemas.openxmlformats.org/officeDocument/2006/relationships/ctrlProp" Target="../ctrlProps/ctrlProp704.xml" /><Relationship Id="rId708" Type="http://schemas.openxmlformats.org/officeDocument/2006/relationships/ctrlProp" Target="../ctrlProps/ctrlProp705.xml" /><Relationship Id="rId709" Type="http://schemas.openxmlformats.org/officeDocument/2006/relationships/ctrlProp" Target="../ctrlProps/ctrlProp706.xml" /><Relationship Id="rId710" Type="http://schemas.openxmlformats.org/officeDocument/2006/relationships/ctrlProp" Target="../ctrlProps/ctrlProp707.xml" /><Relationship Id="rId711" Type="http://schemas.openxmlformats.org/officeDocument/2006/relationships/ctrlProp" Target="../ctrlProps/ctrlProp708.xml" /><Relationship Id="rId712" Type="http://schemas.openxmlformats.org/officeDocument/2006/relationships/ctrlProp" Target="../ctrlProps/ctrlProp709.xml" /><Relationship Id="rId713" Type="http://schemas.openxmlformats.org/officeDocument/2006/relationships/ctrlProp" Target="../ctrlProps/ctrlProp710.xml" /><Relationship Id="rId714" Type="http://schemas.openxmlformats.org/officeDocument/2006/relationships/ctrlProp" Target="../ctrlProps/ctrlProp711.xml" /><Relationship Id="rId715" Type="http://schemas.openxmlformats.org/officeDocument/2006/relationships/ctrlProp" Target="../ctrlProps/ctrlProp712.xml" /><Relationship Id="rId716" Type="http://schemas.openxmlformats.org/officeDocument/2006/relationships/ctrlProp" Target="../ctrlProps/ctrlProp713.xml" /><Relationship Id="rId717" Type="http://schemas.openxmlformats.org/officeDocument/2006/relationships/ctrlProp" Target="../ctrlProps/ctrlProp714.xml" /><Relationship Id="rId718" Type="http://schemas.openxmlformats.org/officeDocument/2006/relationships/ctrlProp" Target="../ctrlProps/ctrlProp715.xml" /><Relationship Id="rId719" Type="http://schemas.openxmlformats.org/officeDocument/2006/relationships/ctrlProp" Target="../ctrlProps/ctrlProp716.xml" /><Relationship Id="rId720" Type="http://schemas.openxmlformats.org/officeDocument/2006/relationships/ctrlProp" Target="../ctrlProps/ctrlProp717.xml" /><Relationship Id="rId721" Type="http://schemas.openxmlformats.org/officeDocument/2006/relationships/ctrlProp" Target="../ctrlProps/ctrlProp718.xml" /><Relationship Id="rId722" Type="http://schemas.openxmlformats.org/officeDocument/2006/relationships/ctrlProp" Target="../ctrlProps/ctrlProp719.xml" /><Relationship Id="rId723" Type="http://schemas.openxmlformats.org/officeDocument/2006/relationships/ctrlProp" Target="../ctrlProps/ctrlProp720.xml" /><Relationship Id="rId724" Type="http://schemas.openxmlformats.org/officeDocument/2006/relationships/ctrlProp" Target="../ctrlProps/ctrlProp721.xml" /><Relationship Id="rId725" Type="http://schemas.openxmlformats.org/officeDocument/2006/relationships/ctrlProp" Target="../ctrlProps/ctrlProp722.xml" /><Relationship Id="rId726" Type="http://schemas.openxmlformats.org/officeDocument/2006/relationships/ctrlProp" Target="../ctrlProps/ctrlProp723.xml" /><Relationship Id="rId727" Type="http://schemas.openxmlformats.org/officeDocument/2006/relationships/ctrlProp" Target="../ctrlProps/ctrlProp724.xml" /><Relationship Id="rId728" Type="http://schemas.openxmlformats.org/officeDocument/2006/relationships/ctrlProp" Target="../ctrlProps/ctrlProp725.xml" /><Relationship Id="rId729" Type="http://schemas.openxmlformats.org/officeDocument/2006/relationships/ctrlProp" Target="../ctrlProps/ctrlProp726.xml" /><Relationship Id="rId730" Type="http://schemas.openxmlformats.org/officeDocument/2006/relationships/ctrlProp" Target="../ctrlProps/ctrlProp727.xml" /><Relationship Id="rId731" Type="http://schemas.openxmlformats.org/officeDocument/2006/relationships/ctrlProp" Target="../ctrlProps/ctrlProp728.xml" /><Relationship Id="rId732" Type="http://schemas.openxmlformats.org/officeDocument/2006/relationships/ctrlProp" Target="../ctrlProps/ctrlProp729.xml" /><Relationship Id="rId733" Type="http://schemas.openxmlformats.org/officeDocument/2006/relationships/ctrlProp" Target="../ctrlProps/ctrlProp730.xml" /><Relationship Id="rId734" Type="http://schemas.openxmlformats.org/officeDocument/2006/relationships/ctrlProp" Target="../ctrlProps/ctrlProp731.xml" /><Relationship Id="rId735" Type="http://schemas.openxmlformats.org/officeDocument/2006/relationships/ctrlProp" Target="../ctrlProps/ctrlProp732.xml" /><Relationship Id="rId736" Type="http://schemas.openxmlformats.org/officeDocument/2006/relationships/ctrlProp" Target="../ctrlProps/ctrlProp733.xml" /><Relationship Id="rId737" Type="http://schemas.openxmlformats.org/officeDocument/2006/relationships/ctrlProp" Target="../ctrlProps/ctrlProp734.xml" /><Relationship Id="rId738" Type="http://schemas.openxmlformats.org/officeDocument/2006/relationships/ctrlProp" Target="../ctrlProps/ctrlProp735.xml" /><Relationship Id="rId739" Type="http://schemas.openxmlformats.org/officeDocument/2006/relationships/ctrlProp" Target="../ctrlProps/ctrlProp736.xml" /><Relationship Id="rId740" Type="http://schemas.openxmlformats.org/officeDocument/2006/relationships/ctrlProp" Target="../ctrlProps/ctrlProp737.xml" /><Relationship Id="rId741" Type="http://schemas.openxmlformats.org/officeDocument/2006/relationships/ctrlProp" Target="../ctrlProps/ctrlProp738.xml" /><Relationship Id="rId742" Type="http://schemas.openxmlformats.org/officeDocument/2006/relationships/ctrlProp" Target="../ctrlProps/ctrlProp739.xml" /><Relationship Id="rId743" Type="http://schemas.openxmlformats.org/officeDocument/2006/relationships/ctrlProp" Target="../ctrlProps/ctrlProp740.xml" /><Relationship Id="rId744" Type="http://schemas.openxmlformats.org/officeDocument/2006/relationships/ctrlProp" Target="../ctrlProps/ctrlProp741.xml" /><Relationship Id="rId745" Type="http://schemas.openxmlformats.org/officeDocument/2006/relationships/ctrlProp" Target="../ctrlProps/ctrlProp742.xml" /><Relationship Id="rId746" Type="http://schemas.openxmlformats.org/officeDocument/2006/relationships/ctrlProp" Target="../ctrlProps/ctrlProp743.xml" /><Relationship Id="rId747" Type="http://schemas.openxmlformats.org/officeDocument/2006/relationships/ctrlProp" Target="../ctrlProps/ctrlProp744.xml" /><Relationship Id="rId748" Type="http://schemas.openxmlformats.org/officeDocument/2006/relationships/ctrlProp" Target="../ctrlProps/ctrlProp745.xml" /><Relationship Id="rId749" Type="http://schemas.openxmlformats.org/officeDocument/2006/relationships/ctrlProp" Target="../ctrlProps/ctrlProp746.xml" /><Relationship Id="rId750" Type="http://schemas.openxmlformats.org/officeDocument/2006/relationships/ctrlProp" Target="../ctrlProps/ctrlProp747.xml" /><Relationship Id="rId751" Type="http://schemas.openxmlformats.org/officeDocument/2006/relationships/ctrlProp" Target="../ctrlProps/ctrlProp748.xml" /><Relationship Id="rId752" Type="http://schemas.openxmlformats.org/officeDocument/2006/relationships/ctrlProp" Target="../ctrlProps/ctrlProp749.xml" /><Relationship Id="rId753" Type="http://schemas.openxmlformats.org/officeDocument/2006/relationships/ctrlProp" Target="../ctrlProps/ctrlProp750.xml" /><Relationship Id="rId754" Type="http://schemas.openxmlformats.org/officeDocument/2006/relationships/ctrlProp" Target="../ctrlProps/ctrlProp751.xml" /><Relationship Id="rId755" Type="http://schemas.openxmlformats.org/officeDocument/2006/relationships/ctrlProp" Target="../ctrlProps/ctrlProp752.xml" /><Relationship Id="rId756" Type="http://schemas.openxmlformats.org/officeDocument/2006/relationships/ctrlProp" Target="../ctrlProps/ctrlProp753.xml" /><Relationship Id="rId757" Type="http://schemas.openxmlformats.org/officeDocument/2006/relationships/ctrlProp" Target="../ctrlProps/ctrlProp754.xml" /><Relationship Id="rId758" Type="http://schemas.openxmlformats.org/officeDocument/2006/relationships/ctrlProp" Target="../ctrlProps/ctrlProp755.xml" /><Relationship Id="rId759" Type="http://schemas.openxmlformats.org/officeDocument/2006/relationships/ctrlProp" Target="../ctrlProps/ctrlProp756.xml" /><Relationship Id="rId760" Type="http://schemas.openxmlformats.org/officeDocument/2006/relationships/ctrlProp" Target="../ctrlProps/ctrlProp757.xml" /><Relationship Id="rId761" Type="http://schemas.openxmlformats.org/officeDocument/2006/relationships/ctrlProp" Target="../ctrlProps/ctrlProp758.xml" /><Relationship Id="rId762" Type="http://schemas.openxmlformats.org/officeDocument/2006/relationships/ctrlProp" Target="../ctrlProps/ctrlProp759.xml" /><Relationship Id="rId763" Type="http://schemas.openxmlformats.org/officeDocument/2006/relationships/ctrlProp" Target="../ctrlProps/ctrlProp760.xml" /><Relationship Id="rId764" Type="http://schemas.openxmlformats.org/officeDocument/2006/relationships/ctrlProp" Target="../ctrlProps/ctrlProp761.xml" /><Relationship Id="rId765" Type="http://schemas.openxmlformats.org/officeDocument/2006/relationships/ctrlProp" Target="../ctrlProps/ctrlProp762.xml" /><Relationship Id="rId766" Type="http://schemas.openxmlformats.org/officeDocument/2006/relationships/ctrlProp" Target="../ctrlProps/ctrlProp763.xml" /><Relationship Id="rId767" Type="http://schemas.openxmlformats.org/officeDocument/2006/relationships/ctrlProp" Target="../ctrlProps/ctrlProp764.xml" /><Relationship Id="rId768" Type="http://schemas.openxmlformats.org/officeDocument/2006/relationships/ctrlProp" Target="../ctrlProps/ctrlProp765.xml" /><Relationship Id="rId769" Type="http://schemas.openxmlformats.org/officeDocument/2006/relationships/ctrlProp" Target="../ctrlProps/ctrlProp766.xml" /><Relationship Id="rId770" Type="http://schemas.openxmlformats.org/officeDocument/2006/relationships/ctrlProp" Target="../ctrlProps/ctrlProp767.xml" /><Relationship Id="rId771" Type="http://schemas.openxmlformats.org/officeDocument/2006/relationships/ctrlProp" Target="../ctrlProps/ctrlProp768.xml" /><Relationship Id="rId772" Type="http://schemas.openxmlformats.org/officeDocument/2006/relationships/ctrlProp" Target="../ctrlProps/ctrlProp769.xml" /><Relationship Id="rId773" Type="http://schemas.openxmlformats.org/officeDocument/2006/relationships/ctrlProp" Target="../ctrlProps/ctrlProp770.xml" /><Relationship Id="rId774" Type="http://schemas.openxmlformats.org/officeDocument/2006/relationships/ctrlProp" Target="../ctrlProps/ctrlProp771.xml" /><Relationship Id="rId775" Type="http://schemas.openxmlformats.org/officeDocument/2006/relationships/ctrlProp" Target="../ctrlProps/ctrlProp772.xml" /><Relationship Id="rId776" Type="http://schemas.openxmlformats.org/officeDocument/2006/relationships/ctrlProp" Target="../ctrlProps/ctrlProp773.xml" /><Relationship Id="rId777" Type="http://schemas.openxmlformats.org/officeDocument/2006/relationships/ctrlProp" Target="../ctrlProps/ctrlProp774.xml" /><Relationship Id="rId778" Type="http://schemas.openxmlformats.org/officeDocument/2006/relationships/ctrlProp" Target="../ctrlProps/ctrlProp775.xml" /><Relationship Id="rId779" Type="http://schemas.openxmlformats.org/officeDocument/2006/relationships/ctrlProp" Target="../ctrlProps/ctrlProp776.xml" /><Relationship Id="rId780" Type="http://schemas.openxmlformats.org/officeDocument/2006/relationships/ctrlProp" Target="../ctrlProps/ctrlProp777.xml" /><Relationship Id="rId781" Type="http://schemas.openxmlformats.org/officeDocument/2006/relationships/ctrlProp" Target="../ctrlProps/ctrlProp778.xml" /><Relationship Id="rId782" Type="http://schemas.openxmlformats.org/officeDocument/2006/relationships/ctrlProp" Target="../ctrlProps/ctrlProp779.xml" /><Relationship Id="rId783" Type="http://schemas.openxmlformats.org/officeDocument/2006/relationships/ctrlProp" Target="../ctrlProps/ctrlProp780.xml" /><Relationship Id="rId784" Type="http://schemas.openxmlformats.org/officeDocument/2006/relationships/ctrlProp" Target="../ctrlProps/ctrlProp781.xml" /><Relationship Id="rId785" Type="http://schemas.openxmlformats.org/officeDocument/2006/relationships/ctrlProp" Target="../ctrlProps/ctrlProp782.xml" /><Relationship Id="rId786" Type="http://schemas.openxmlformats.org/officeDocument/2006/relationships/ctrlProp" Target="../ctrlProps/ctrlProp783.xml" /><Relationship Id="rId787" Type="http://schemas.openxmlformats.org/officeDocument/2006/relationships/ctrlProp" Target="../ctrlProps/ctrlProp784.xml" /><Relationship Id="rId788" Type="http://schemas.openxmlformats.org/officeDocument/2006/relationships/ctrlProp" Target="../ctrlProps/ctrlProp785.xml" /><Relationship Id="rId789" Type="http://schemas.openxmlformats.org/officeDocument/2006/relationships/ctrlProp" Target="../ctrlProps/ctrlProp786.xml" /><Relationship Id="rId790" Type="http://schemas.openxmlformats.org/officeDocument/2006/relationships/ctrlProp" Target="../ctrlProps/ctrlProp787.xml" /><Relationship Id="rId791" Type="http://schemas.openxmlformats.org/officeDocument/2006/relationships/ctrlProp" Target="../ctrlProps/ctrlProp788.xml" /><Relationship Id="rId792" Type="http://schemas.openxmlformats.org/officeDocument/2006/relationships/ctrlProp" Target="../ctrlProps/ctrlProp789.xml" /><Relationship Id="rId793" Type="http://schemas.openxmlformats.org/officeDocument/2006/relationships/ctrlProp" Target="../ctrlProps/ctrlProp790.xml" /><Relationship Id="rId794" Type="http://schemas.openxmlformats.org/officeDocument/2006/relationships/ctrlProp" Target="../ctrlProps/ctrlProp791.xml" /><Relationship Id="rId795" Type="http://schemas.openxmlformats.org/officeDocument/2006/relationships/ctrlProp" Target="../ctrlProps/ctrlProp792.xml" /><Relationship Id="rId796" Type="http://schemas.openxmlformats.org/officeDocument/2006/relationships/ctrlProp" Target="../ctrlProps/ctrlProp79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U291"/>
  <sheetViews>
    <sheetView tabSelected="1" view="pageBreakPreview" zoomScaleSheetLayoutView="100" workbookViewId="0">
      <selection activeCell="B1" sqref="B1"/>
    </sheetView>
  </sheetViews>
  <sheetFormatPr defaultRowHeight="22.5" customHeight="1"/>
  <cols>
    <col min="1" max="1" width="1.625" style="1" customWidth="1"/>
    <col min="2" max="3" width="3.75" style="1" customWidth="1"/>
    <col min="4" max="4" width="3.75" style="2" customWidth="1"/>
    <col min="5" max="5" width="18.625" style="1" customWidth="1"/>
    <col min="6" max="6" width="2.5" style="1" customWidth="1"/>
    <col min="7" max="7" width="16.125" style="1" customWidth="1"/>
    <col min="8" max="8" width="12.125" style="3" hidden="1" customWidth="1"/>
    <col min="9" max="9" width="2.5" style="1" customWidth="1"/>
    <col min="10" max="10" width="16.125" style="1" customWidth="1"/>
    <col min="11" max="11" width="9.625" style="3" hidden="1" customWidth="1"/>
    <col min="12" max="12" width="2.5" style="1" customWidth="1"/>
    <col min="13" max="13" width="16.125" style="1" customWidth="1"/>
    <col min="14" max="14" width="9.5" style="3" hidden="1" customWidth="1"/>
    <col min="15" max="15" width="2.5" style="1" customWidth="1"/>
    <col min="16" max="16" width="16.125" style="1" customWidth="1"/>
    <col min="17" max="17" width="12.25" style="3" hidden="1" customWidth="1"/>
    <col min="18" max="18" width="2.5" style="1" customWidth="1"/>
    <col min="19" max="19" width="16.125" style="1" customWidth="1"/>
    <col min="20" max="20" width="8.375" style="3" hidden="1" customWidth="1"/>
    <col min="21" max="16384" width="9" style="1" customWidth="1"/>
  </cols>
  <sheetData>
    <row r="1" spans="1:21" ht="22.5" customHeight="1">
      <c r="A1" s="5" t="s">
        <v>953</v>
      </c>
      <c r="B1" s="7"/>
      <c r="C1" s="7"/>
      <c r="D1" s="21"/>
      <c r="E1" s="7"/>
      <c r="F1" s="7"/>
      <c r="G1" s="7"/>
      <c r="H1" s="64"/>
      <c r="I1" s="7"/>
      <c r="J1" s="7"/>
      <c r="K1" s="64"/>
      <c r="L1" s="7"/>
      <c r="M1" s="7"/>
      <c r="N1" s="64"/>
      <c r="O1" s="7"/>
      <c r="P1" s="7"/>
      <c r="Q1" s="64"/>
      <c r="R1" s="7"/>
      <c r="S1" s="96"/>
    </row>
    <row r="2" spans="1:21" ht="22.5" customHeight="1">
      <c r="A2" s="6"/>
      <c r="E2" s="31" t="s">
        <v>977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1" s="4" customFormat="1" ht="15.75" customHeight="1">
      <c r="A3" s="4"/>
      <c r="B3" s="4"/>
      <c r="C3" s="4"/>
      <c r="D3" s="22"/>
      <c r="E3" s="4"/>
      <c r="F3" s="4"/>
      <c r="G3" s="4"/>
      <c r="H3" s="65"/>
      <c r="K3" s="65"/>
      <c r="L3" s="4"/>
      <c r="M3" s="4"/>
      <c r="N3" s="65"/>
      <c r="O3" s="4"/>
      <c r="P3" s="4"/>
      <c r="Q3" s="65"/>
      <c r="R3" s="4"/>
      <c r="S3" s="97" t="s">
        <v>717</v>
      </c>
      <c r="T3" s="106" t="s">
        <v>897</v>
      </c>
      <c r="U3" s="4"/>
    </row>
    <row r="4" spans="1:21" s="4" customFormat="1" ht="22.5" customHeight="1">
      <c r="A4" s="4"/>
      <c r="B4" s="8">
        <v>1</v>
      </c>
      <c r="C4" s="13" t="s">
        <v>8</v>
      </c>
      <c r="D4" s="23"/>
      <c r="E4" s="32"/>
      <c r="F4" s="45"/>
      <c r="G4" s="45"/>
      <c r="H4" s="66"/>
      <c r="I4" s="45"/>
      <c r="J4" s="45"/>
      <c r="K4" s="66"/>
      <c r="L4" s="45"/>
      <c r="M4" s="45"/>
      <c r="N4" s="66"/>
      <c r="O4" s="45"/>
      <c r="P4" s="45"/>
      <c r="Q4" s="66"/>
      <c r="R4" s="45"/>
      <c r="S4" s="98"/>
      <c r="T4" s="106"/>
      <c r="U4" s="4"/>
    </row>
    <row r="5" spans="1:21" s="4" customFormat="1" ht="22.5" customHeight="1">
      <c r="B5" s="9"/>
      <c r="C5" s="14">
        <v>1</v>
      </c>
      <c r="D5" s="24" t="s">
        <v>859</v>
      </c>
      <c r="E5" s="24"/>
      <c r="F5" s="24"/>
      <c r="G5" s="53" t="str">
        <f>IF(OR(H6=TRUE,K6=TRUE,N6=TRUE,Q6=TRUE,T6=TRUE,H7=TRUE,K7=TRUE,H8=TRUE),"申請あり","")</f>
        <v/>
      </c>
      <c r="H5" s="67"/>
      <c r="I5" s="78"/>
      <c r="J5" s="78"/>
      <c r="K5" s="83"/>
      <c r="L5" s="78"/>
      <c r="M5" s="78"/>
      <c r="N5" s="83"/>
      <c r="O5" s="78"/>
      <c r="P5" s="78"/>
      <c r="Q5" s="83"/>
      <c r="R5" s="78"/>
      <c r="S5" s="99"/>
      <c r="T5" s="65"/>
      <c r="U5" s="4"/>
    </row>
    <row r="6" spans="1:21" s="4" customFormat="1" ht="22.5" customHeight="1">
      <c r="B6" s="9"/>
      <c r="C6" s="15" t="str">
        <f>IF(OR(H6=TRUE,K6=TRUE,N6=TRUE,Q6=TRUE,T6=TRUE),COUNTIF(H6:T6,TRUE),"")</f>
        <v/>
      </c>
      <c r="D6" s="25">
        <v>1</v>
      </c>
      <c r="E6" s="33" t="s">
        <v>17</v>
      </c>
      <c r="F6" s="46" t="s">
        <v>897</v>
      </c>
      <c r="G6" s="50" t="s">
        <v>37</v>
      </c>
      <c r="H6" s="68" t="b">
        <v>0</v>
      </c>
      <c r="I6" s="50" t="s">
        <v>897</v>
      </c>
      <c r="J6" s="50" t="s">
        <v>652</v>
      </c>
      <c r="K6" s="68" t="b">
        <v>0</v>
      </c>
      <c r="L6" s="50" t="s">
        <v>897</v>
      </c>
      <c r="M6" s="50" t="s">
        <v>551</v>
      </c>
      <c r="N6" s="68" t="b">
        <v>0</v>
      </c>
      <c r="O6" s="50" t="s">
        <v>897</v>
      </c>
      <c r="P6" s="50" t="s">
        <v>11</v>
      </c>
      <c r="Q6" s="68" t="b">
        <v>0</v>
      </c>
      <c r="R6" s="50" t="s">
        <v>897</v>
      </c>
      <c r="S6" s="39" t="s">
        <v>884</v>
      </c>
      <c r="T6" s="107" t="b">
        <v>0</v>
      </c>
      <c r="U6" s="4"/>
    </row>
    <row r="7" spans="1:21" s="4" customFormat="1" ht="22.5" customHeight="1">
      <c r="B7" s="9"/>
      <c r="C7" s="15" t="str">
        <f>IF(OR(H7=TRUE,K7=TRUE),COUNTIF(H7:T7,TRUE),"")</f>
        <v/>
      </c>
      <c r="D7" s="26">
        <v>2</v>
      </c>
      <c r="E7" s="34" t="s">
        <v>31</v>
      </c>
      <c r="F7" s="47" t="s">
        <v>897</v>
      </c>
      <c r="G7" s="54" t="s">
        <v>596</v>
      </c>
      <c r="H7" s="69" t="b">
        <v>0</v>
      </c>
      <c r="I7" s="54" t="s">
        <v>897</v>
      </c>
      <c r="J7" s="54" t="s">
        <v>3</v>
      </c>
      <c r="K7" s="69" t="b">
        <v>0</v>
      </c>
      <c r="L7" s="54"/>
      <c r="M7" s="54"/>
      <c r="N7" s="84"/>
      <c r="O7" s="54"/>
      <c r="P7" s="54"/>
      <c r="Q7" s="84"/>
      <c r="R7" s="54"/>
      <c r="S7" s="34"/>
      <c r="T7" s="65"/>
      <c r="U7" s="4"/>
    </row>
    <row r="8" spans="1:21" s="4" customFormat="1" ht="22.5" customHeight="1">
      <c r="B8" s="9"/>
      <c r="C8" s="15" t="str">
        <f>IF(H8=TRUE,COUNTIF(H8:T8,TRUE),"")</f>
        <v/>
      </c>
      <c r="D8" s="26">
        <v>3</v>
      </c>
      <c r="E8" s="34" t="s">
        <v>13</v>
      </c>
      <c r="F8" s="47" t="s">
        <v>897</v>
      </c>
      <c r="G8" s="54" t="s">
        <v>45</v>
      </c>
      <c r="H8" s="69" t="b">
        <v>0</v>
      </c>
      <c r="I8" s="54"/>
      <c r="J8" s="54"/>
      <c r="K8" s="84"/>
      <c r="L8" s="54"/>
      <c r="M8" s="54"/>
      <c r="N8" s="84"/>
      <c r="O8" s="54"/>
      <c r="P8" s="54"/>
      <c r="Q8" s="84"/>
      <c r="R8" s="54"/>
      <c r="S8" s="34"/>
      <c r="T8" s="65"/>
      <c r="U8" s="4"/>
    </row>
    <row r="9" spans="1:21" s="4" customFormat="1" ht="22.5" customHeight="1">
      <c r="B9" s="9"/>
      <c r="C9" s="16">
        <v>2</v>
      </c>
      <c r="D9" s="24" t="s">
        <v>673</v>
      </c>
      <c r="E9" s="24"/>
      <c r="F9" s="24"/>
      <c r="G9" s="55" t="str">
        <f>IF(OR(H10=TRUE,K10=TRUE,N10=TRUE,H11=TRUE,K11=TRUE,N11=TRUE,H13=TRUE,K13=TRUE,N13=TRUE,Q13=TRUE,H14=TRUE,K14=TRUE,N14=TRUE,Q14=TRUE,T14=TRUE,H15=TRUE,K15=TRUE,N15=TRUE,Q15=TRUE),"申請あり","")</f>
        <v/>
      </c>
      <c r="H9" s="70"/>
      <c r="I9" s="79"/>
      <c r="J9" s="78"/>
      <c r="K9" s="83"/>
      <c r="L9" s="78"/>
      <c r="M9" s="78"/>
      <c r="N9" s="83"/>
      <c r="O9" s="78"/>
      <c r="P9" s="78"/>
      <c r="Q9" s="83"/>
      <c r="R9" s="78"/>
      <c r="S9" s="99"/>
      <c r="T9" s="65"/>
      <c r="U9" s="4"/>
    </row>
    <row r="10" spans="1:21" s="4" customFormat="1" ht="22.5" customHeight="1">
      <c r="B10" s="10"/>
      <c r="C10" s="15" t="str">
        <f>IF(OR(H10=TRUE,K10=TRUE,N10=TRUE,),COUNTIF(H10:T10,TRUE),"")</f>
        <v/>
      </c>
      <c r="D10" s="26">
        <v>1</v>
      </c>
      <c r="E10" s="34" t="s">
        <v>841</v>
      </c>
      <c r="F10" s="47" t="s">
        <v>897</v>
      </c>
      <c r="G10" s="54" t="s">
        <v>50</v>
      </c>
      <c r="H10" s="69" t="b">
        <v>0</v>
      </c>
      <c r="I10" s="54" t="s">
        <v>897</v>
      </c>
      <c r="J10" s="54" t="s">
        <v>53</v>
      </c>
      <c r="K10" s="69" t="b">
        <v>0</v>
      </c>
      <c r="L10" s="54" t="s">
        <v>897</v>
      </c>
      <c r="M10" s="54" t="s">
        <v>64</v>
      </c>
      <c r="N10" s="69" t="b">
        <v>0</v>
      </c>
      <c r="O10" s="54"/>
      <c r="P10" s="54"/>
      <c r="Q10" s="84"/>
      <c r="R10" s="54"/>
      <c r="S10" s="34"/>
      <c r="T10" s="65"/>
      <c r="U10" s="4"/>
    </row>
    <row r="11" spans="1:21" s="4" customFormat="1" ht="22.5" customHeight="1">
      <c r="B11" s="9"/>
      <c r="C11" s="15" t="str">
        <f>IF(OR(H11=TRUE,K11=TRUE,N11=TRUE),COUNTIF(H11:T11,TRUE),"")</f>
        <v/>
      </c>
      <c r="D11" s="27">
        <v>2</v>
      </c>
      <c r="E11" s="33" t="s">
        <v>65</v>
      </c>
      <c r="F11" s="48" t="s">
        <v>897</v>
      </c>
      <c r="G11" s="52" t="s">
        <v>66</v>
      </c>
      <c r="H11" s="71" t="b">
        <v>0</v>
      </c>
      <c r="I11" s="52" t="s">
        <v>897</v>
      </c>
      <c r="J11" s="52" t="s">
        <v>69</v>
      </c>
      <c r="K11" s="71" t="b">
        <v>0</v>
      </c>
      <c r="L11" s="52"/>
      <c r="M11" s="52" t="s">
        <v>585</v>
      </c>
      <c r="N11" s="71" t="b">
        <v>0</v>
      </c>
      <c r="O11" s="52"/>
      <c r="P11" s="52"/>
      <c r="Q11" s="95"/>
      <c r="R11" s="52"/>
      <c r="S11" s="33"/>
      <c r="T11" s="65"/>
      <c r="U11" s="4"/>
    </row>
    <row r="12" spans="1:21" s="4" customFormat="1" ht="22.5" customHeight="1">
      <c r="B12" s="9"/>
      <c r="C12" s="15"/>
      <c r="D12" s="28"/>
      <c r="E12" s="35"/>
      <c r="F12" s="49" t="s">
        <v>886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35"/>
      <c r="T12" s="65"/>
      <c r="U12" s="4"/>
    </row>
    <row r="13" spans="1:21" s="4" customFormat="1" ht="22.5" customHeight="1">
      <c r="B13" s="9"/>
      <c r="C13" s="15" t="str">
        <f>IF(OR(H13=TRUE,K13=TRUE,N13=TRUE,Q13=TRUE),COUNTIF(H13:T13,TRUE),"")</f>
        <v/>
      </c>
      <c r="D13" s="26">
        <v>3</v>
      </c>
      <c r="E13" s="34" t="s">
        <v>71</v>
      </c>
      <c r="F13" s="47" t="s">
        <v>897</v>
      </c>
      <c r="G13" s="54" t="s">
        <v>71</v>
      </c>
      <c r="H13" s="69" t="b">
        <v>0</v>
      </c>
      <c r="I13" s="54" t="s">
        <v>897</v>
      </c>
      <c r="J13" s="54" t="s">
        <v>74</v>
      </c>
      <c r="K13" s="69" t="b">
        <v>0</v>
      </c>
      <c r="L13" s="54" t="s">
        <v>897</v>
      </c>
      <c r="M13" s="54" t="s">
        <v>79</v>
      </c>
      <c r="N13" s="69" t="b">
        <v>0</v>
      </c>
      <c r="O13" s="54" t="s">
        <v>897</v>
      </c>
      <c r="P13" s="54" t="s">
        <v>84</v>
      </c>
      <c r="Q13" s="69" t="b">
        <v>0</v>
      </c>
      <c r="R13" s="54"/>
      <c r="S13" s="34"/>
      <c r="T13" s="65"/>
      <c r="U13" s="4"/>
    </row>
    <row r="14" spans="1:21" s="4" customFormat="1" ht="22.5" customHeight="1">
      <c r="B14" s="9"/>
      <c r="C14" s="15" t="str">
        <f>IF(OR(H14=TRUE,K14=TRUE,N14=TRUE,Q14=TRUE,T14=TRUE,H15=TRUE,K15=TRUE,N15=TRUE,Q15=TRUE),COUNTIF(H14:T15,TRUE),"")</f>
        <v/>
      </c>
      <c r="D14" s="27">
        <v>4</v>
      </c>
      <c r="E14" s="34" t="s">
        <v>85</v>
      </c>
      <c r="F14" s="48" t="s">
        <v>897</v>
      </c>
      <c r="G14" s="52" t="s">
        <v>93</v>
      </c>
      <c r="H14" s="71" t="b">
        <v>0</v>
      </c>
      <c r="I14" s="52" t="s">
        <v>897</v>
      </c>
      <c r="J14" s="52" t="s">
        <v>101</v>
      </c>
      <c r="K14" s="71" t="b">
        <v>0</v>
      </c>
      <c r="L14" s="52" t="s">
        <v>897</v>
      </c>
      <c r="M14" s="52" t="s">
        <v>92</v>
      </c>
      <c r="N14" s="71" t="b">
        <v>0</v>
      </c>
      <c r="O14" s="52" t="s">
        <v>897</v>
      </c>
      <c r="P14" s="52" t="s">
        <v>103</v>
      </c>
      <c r="Q14" s="71" t="b">
        <v>0</v>
      </c>
      <c r="R14" s="52" t="s">
        <v>897</v>
      </c>
      <c r="S14" s="33" t="s">
        <v>105</v>
      </c>
      <c r="T14" s="107" t="b">
        <v>0</v>
      </c>
      <c r="U14" s="4"/>
    </row>
    <row r="15" spans="1:21" s="4" customFormat="1" ht="22.5" customHeight="1">
      <c r="B15" s="9"/>
      <c r="C15" s="17"/>
      <c r="D15" s="28"/>
      <c r="E15" s="34"/>
      <c r="F15" s="49" t="s">
        <v>897</v>
      </c>
      <c r="G15" s="51" t="s">
        <v>107</v>
      </c>
      <c r="H15" s="72" t="b">
        <v>0</v>
      </c>
      <c r="I15" s="51" t="s">
        <v>897</v>
      </c>
      <c r="J15" s="51" t="s">
        <v>108</v>
      </c>
      <c r="K15" s="72" t="b">
        <v>0</v>
      </c>
      <c r="L15" s="51" t="s">
        <v>897</v>
      </c>
      <c r="M15" s="51" t="s">
        <v>109</v>
      </c>
      <c r="N15" s="72" t="b">
        <v>0</v>
      </c>
      <c r="O15" s="51" t="s">
        <v>897</v>
      </c>
      <c r="P15" s="51" t="s">
        <v>112</v>
      </c>
      <c r="Q15" s="72" t="b">
        <v>0</v>
      </c>
      <c r="R15" s="51"/>
      <c r="S15" s="35"/>
      <c r="T15" s="65"/>
      <c r="U15" s="4"/>
    </row>
    <row r="16" spans="1:21" s="4" customFormat="1" ht="22.5" customHeight="1">
      <c r="B16" s="9"/>
      <c r="C16" s="16">
        <v>3</v>
      </c>
      <c r="D16" s="24" t="s">
        <v>860</v>
      </c>
      <c r="E16" s="24"/>
      <c r="F16" s="24"/>
      <c r="G16" s="55" t="str">
        <f>IF(OR(H17=TRUE,K17=TRUE,N17=TRUE,Q17=TRUE,T17=TRUE,H18=TRUE),"申請あり","")</f>
        <v/>
      </c>
      <c r="H16" s="70"/>
      <c r="I16" s="79"/>
      <c r="J16" s="79"/>
      <c r="K16" s="85"/>
      <c r="L16" s="79"/>
      <c r="M16" s="79"/>
      <c r="N16" s="85"/>
      <c r="O16" s="79"/>
      <c r="P16" s="79"/>
      <c r="Q16" s="85"/>
      <c r="R16" s="79"/>
      <c r="S16" s="99"/>
      <c r="T16" s="65"/>
      <c r="U16" s="4"/>
    </row>
    <row r="17" spans="2:21" s="4" customFormat="1" ht="22.5" customHeight="1">
      <c r="B17" s="10"/>
      <c r="C17" s="15" t="str">
        <f>IF(OR(H17=TRUE,K17=TRUE,N17=TRUE,Q17=TRUE,T17=TRUE),COUNTIF(H17:T17,TRUE),"")</f>
        <v/>
      </c>
      <c r="D17" s="26">
        <v>1</v>
      </c>
      <c r="E17" s="34" t="s">
        <v>51</v>
      </c>
      <c r="F17" s="47"/>
      <c r="G17" s="54" t="s">
        <v>117</v>
      </c>
      <c r="H17" s="69" t="b">
        <v>0</v>
      </c>
      <c r="I17" s="54" t="s">
        <v>897</v>
      </c>
      <c r="J17" s="54" t="s">
        <v>6</v>
      </c>
      <c r="K17" s="69" t="b">
        <v>0</v>
      </c>
      <c r="L17" s="54" t="s">
        <v>897</v>
      </c>
      <c r="M17" s="54" t="s">
        <v>119</v>
      </c>
      <c r="N17" s="69" t="b">
        <v>0</v>
      </c>
      <c r="O17" s="54" t="s">
        <v>897</v>
      </c>
      <c r="P17" s="54" t="s">
        <v>27</v>
      </c>
      <c r="Q17" s="69" t="b">
        <v>0</v>
      </c>
      <c r="R17" s="54" t="s">
        <v>897</v>
      </c>
      <c r="S17" s="34" t="s">
        <v>47</v>
      </c>
      <c r="T17" s="107" t="b">
        <v>0</v>
      </c>
      <c r="U17" s="4"/>
    </row>
    <row r="18" spans="2:21" s="4" customFormat="1" ht="22.5" customHeight="1">
      <c r="B18" s="9"/>
      <c r="C18" s="17" t="str">
        <f>IF(H18=TRUE,COUNTIF(H18:T18,TRUE),"")</f>
        <v/>
      </c>
      <c r="D18" s="26">
        <v>2</v>
      </c>
      <c r="E18" s="34" t="s">
        <v>125</v>
      </c>
      <c r="F18" s="47" t="s">
        <v>897</v>
      </c>
      <c r="G18" s="54" t="s">
        <v>125</v>
      </c>
      <c r="H18" s="69" t="b">
        <v>0</v>
      </c>
      <c r="I18" s="54"/>
      <c r="J18" s="54"/>
      <c r="K18" s="84"/>
      <c r="L18" s="54"/>
      <c r="M18" s="54"/>
      <c r="N18" s="84"/>
      <c r="O18" s="54"/>
      <c r="P18" s="54"/>
      <c r="Q18" s="84"/>
      <c r="R18" s="54"/>
      <c r="S18" s="34"/>
      <c r="T18" s="65"/>
      <c r="U18" s="4"/>
    </row>
    <row r="19" spans="2:21" s="4" customFormat="1" ht="22.5" customHeight="1">
      <c r="B19" s="10"/>
      <c r="C19" s="16">
        <v>4</v>
      </c>
      <c r="D19" s="24" t="s">
        <v>130</v>
      </c>
      <c r="E19" s="24"/>
      <c r="F19" s="24"/>
      <c r="G19" s="55" t="str">
        <f>IF(OR(H20=TRUE,K20=TRUE,N20=TRUE,Q20=TRUE,T20=TRUE,H21=TRUE,K21=TRUE,N21=TRUE,Q21=TRUE,T21=TRUE),"申請あり","")</f>
        <v/>
      </c>
      <c r="H19" s="70"/>
      <c r="I19" s="79"/>
      <c r="J19" s="78"/>
      <c r="K19" s="83"/>
      <c r="L19" s="78"/>
      <c r="M19" s="78"/>
      <c r="N19" s="83"/>
      <c r="O19" s="78"/>
      <c r="P19" s="78"/>
      <c r="Q19" s="83"/>
      <c r="R19" s="78"/>
      <c r="S19" s="100"/>
      <c r="T19" s="65"/>
      <c r="U19" s="4"/>
    </row>
    <row r="20" spans="2:21" s="4" customFormat="1" ht="22.5" customHeight="1">
      <c r="B20" s="9"/>
      <c r="C20" s="15" t="str">
        <f>IF(OR(H20=TRUE,K20=TRUE,N20=TRUE,Q20=TRUE,T20=TRUE,H21=TRUE,K21=TRUE,N21=TRUE,Q21=TRUE,T21=TRUE),COUNTIF(H20:T21,TRUE),"")</f>
        <v/>
      </c>
      <c r="D20" s="27">
        <v>1</v>
      </c>
      <c r="E20" s="34" t="s">
        <v>130</v>
      </c>
      <c r="F20" s="48" t="s">
        <v>897</v>
      </c>
      <c r="G20" s="52" t="s">
        <v>124</v>
      </c>
      <c r="H20" s="71" t="b">
        <v>0</v>
      </c>
      <c r="I20" s="52" t="s">
        <v>897</v>
      </c>
      <c r="J20" s="52" t="s">
        <v>132</v>
      </c>
      <c r="K20" s="71" t="b">
        <v>0</v>
      </c>
      <c r="L20" s="52" t="s">
        <v>897</v>
      </c>
      <c r="M20" s="52" t="s">
        <v>39</v>
      </c>
      <c r="N20" s="71" t="b">
        <v>0</v>
      </c>
      <c r="O20" s="52" t="s">
        <v>897</v>
      </c>
      <c r="P20" s="52" t="s">
        <v>133</v>
      </c>
      <c r="Q20" s="71" t="b">
        <v>0</v>
      </c>
      <c r="R20" s="52" t="s">
        <v>897</v>
      </c>
      <c r="S20" s="33" t="s">
        <v>138</v>
      </c>
      <c r="T20" s="107" t="b">
        <v>0</v>
      </c>
      <c r="U20" s="4"/>
    </row>
    <row r="21" spans="2:21" s="4" customFormat="1" ht="22.5" customHeight="1">
      <c r="B21" s="9"/>
      <c r="C21" s="17"/>
      <c r="D21" s="28"/>
      <c r="E21" s="34"/>
      <c r="F21" s="49" t="s">
        <v>897</v>
      </c>
      <c r="G21" s="51" t="s">
        <v>110</v>
      </c>
      <c r="H21" s="72" t="b">
        <v>0</v>
      </c>
      <c r="I21" s="51" t="s">
        <v>897</v>
      </c>
      <c r="J21" s="51" t="s">
        <v>15</v>
      </c>
      <c r="K21" s="72" t="b">
        <v>0</v>
      </c>
      <c r="L21" s="51" t="s">
        <v>897</v>
      </c>
      <c r="M21" s="51" t="s">
        <v>60</v>
      </c>
      <c r="N21" s="72" t="b">
        <v>0</v>
      </c>
      <c r="O21" s="51" t="s">
        <v>897</v>
      </c>
      <c r="P21" s="51" t="s">
        <v>139</v>
      </c>
      <c r="Q21" s="72" t="b">
        <v>0</v>
      </c>
      <c r="R21" s="51" t="s">
        <v>897</v>
      </c>
      <c r="S21" s="35" t="s">
        <v>143</v>
      </c>
      <c r="T21" s="107" t="b">
        <v>0</v>
      </c>
      <c r="U21" s="4"/>
    </row>
    <row r="22" spans="2:21" s="4" customFormat="1" ht="22.5" customHeight="1">
      <c r="B22" s="9"/>
      <c r="C22" s="16">
        <v>5</v>
      </c>
      <c r="D22" s="24" t="s">
        <v>861</v>
      </c>
      <c r="E22" s="24"/>
      <c r="F22" s="24"/>
      <c r="G22" s="55" t="str">
        <f>IF(OR(H23=TRUE,K23=TRUE,N23=TRUE,Q23=TRUE,T23=TRUE,H24=TRUE,K24=TRUE,H25=TRUE,H26=TRUE,K26=TRUE,N26=TRUE,Q26=TRUE,T26=TRUE,H27=TRUE),"申請あり","")</f>
        <v/>
      </c>
      <c r="H22" s="70"/>
      <c r="I22" s="79"/>
      <c r="J22" s="79"/>
      <c r="K22" s="85"/>
      <c r="L22" s="79"/>
      <c r="M22" s="79"/>
      <c r="N22" s="85"/>
      <c r="O22" s="79"/>
      <c r="P22" s="79"/>
      <c r="Q22" s="85"/>
      <c r="R22" s="79"/>
      <c r="S22" s="99"/>
      <c r="T22" s="65"/>
      <c r="U22" s="4"/>
    </row>
    <row r="23" spans="2:21" s="4" customFormat="1" ht="22.5" customHeight="1">
      <c r="B23" s="10"/>
      <c r="C23" s="15" t="str">
        <f>IF(OR(H23=TRUE,K23=TRUE,N23=TRUE,Q23=TRUE,T23=TRUE,H24=TRUE,K24=TRUE),COUNTIF(H23:T24,TRUE),"")</f>
        <v/>
      </c>
      <c r="D23" s="27">
        <v>1</v>
      </c>
      <c r="E23" s="34" t="s">
        <v>147</v>
      </c>
      <c r="F23" s="48" t="s">
        <v>897</v>
      </c>
      <c r="G23" s="52" t="s">
        <v>888</v>
      </c>
      <c r="H23" s="71" t="b">
        <v>0</v>
      </c>
      <c r="I23" s="52" t="s">
        <v>897</v>
      </c>
      <c r="J23" s="52" t="s">
        <v>88</v>
      </c>
      <c r="K23" s="71" t="b">
        <v>0</v>
      </c>
      <c r="L23" s="52" t="s">
        <v>897</v>
      </c>
      <c r="M23" s="52" t="s">
        <v>58</v>
      </c>
      <c r="N23" s="71" t="b">
        <v>0</v>
      </c>
      <c r="O23" s="52" t="s">
        <v>897</v>
      </c>
      <c r="P23" s="52" t="s">
        <v>149</v>
      </c>
      <c r="Q23" s="71" t="b">
        <v>0</v>
      </c>
      <c r="R23" s="52" t="s">
        <v>897</v>
      </c>
      <c r="S23" s="33" t="s">
        <v>887</v>
      </c>
      <c r="T23" s="107" t="b">
        <v>0</v>
      </c>
      <c r="U23" s="4"/>
    </row>
    <row r="24" spans="2:21" s="4" customFormat="1" ht="22.5" customHeight="1">
      <c r="B24" s="9"/>
      <c r="C24" s="15"/>
      <c r="D24" s="28"/>
      <c r="E24" s="34"/>
      <c r="F24" s="50" t="s">
        <v>897</v>
      </c>
      <c r="G24" s="50" t="s">
        <v>99</v>
      </c>
      <c r="H24" s="68" t="b">
        <v>0</v>
      </c>
      <c r="I24" s="51" t="s">
        <v>897</v>
      </c>
      <c r="J24" s="51" t="s">
        <v>150</v>
      </c>
      <c r="K24" s="72" t="b">
        <v>0</v>
      </c>
      <c r="L24" s="51"/>
      <c r="M24" s="51"/>
      <c r="N24" s="86"/>
      <c r="O24" s="51"/>
      <c r="P24" s="51"/>
      <c r="Q24" s="86"/>
      <c r="R24" s="51"/>
      <c r="S24" s="35"/>
      <c r="T24" s="65"/>
      <c r="U24" s="4"/>
    </row>
    <row r="25" spans="2:21" s="4" customFormat="1" ht="22.5" customHeight="1">
      <c r="B25" s="9"/>
      <c r="C25" s="15" t="str">
        <f>IF(H25=TRUE,COUNTIF(H25:T25,TRUE),"")</f>
        <v/>
      </c>
      <c r="D25" s="26">
        <v>2</v>
      </c>
      <c r="E25" s="34" t="s">
        <v>154</v>
      </c>
      <c r="F25" s="47" t="s">
        <v>897</v>
      </c>
      <c r="G25" s="54" t="s">
        <v>154</v>
      </c>
      <c r="H25" s="69" t="b">
        <v>0</v>
      </c>
      <c r="I25" s="54"/>
      <c r="J25" s="54"/>
      <c r="K25" s="84"/>
      <c r="L25" s="54"/>
      <c r="M25" s="54"/>
      <c r="N25" s="84"/>
      <c r="O25" s="54"/>
      <c r="P25" s="54"/>
      <c r="Q25" s="84"/>
      <c r="R25" s="54"/>
      <c r="S25" s="34"/>
      <c r="T25" s="65"/>
      <c r="U25" s="4"/>
    </row>
    <row r="26" spans="2:21" s="4" customFormat="1" ht="22.5" customHeight="1">
      <c r="B26" s="9"/>
      <c r="C26" s="15" t="str">
        <f>IF(OR(H26=TRUE,K26=TRUE,N26=TRUE,Q26=TRUE,T26=TRUE,H27=TRUE),COUNTIF(H26:T27,TRUE),"")</f>
        <v/>
      </c>
      <c r="D26" s="27">
        <v>3</v>
      </c>
      <c r="E26" s="34" t="s">
        <v>156</v>
      </c>
      <c r="F26" s="48" t="s">
        <v>897</v>
      </c>
      <c r="G26" s="52" t="s">
        <v>95</v>
      </c>
      <c r="H26" s="71" t="b">
        <v>0</v>
      </c>
      <c r="I26" s="52" t="s">
        <v>897</v>
      </c>
      <c r="J26" s="52" t="s">
        <v>24</v>
      </c>
      <c r="K26" s="71" t="b">
        <v>0</v>
      </c>
      <c r="L26" s="52" t="s">
        <v>897</v>
      </c>
      <c r="M26" s="52" t="s">
        <v>83</v>
      </c>
      <c r="N26" s="71" t="b">
        <v>0</v>
      </c>
      <c r="O26" s="52" t="s">
        <v>897</v>
      </c>
      <c r="P26" s="52" t="s">
        <v>5</v>
      </c>
      <c r="Q26" s="71" t="b">
        <v>0</v>
      </c>
      <c r="R26" s="52" t="s">
        <v>897</v>
      </c>
      <c r="S26" s="33" t="s">
        <v>157</v>
      </c>
      <c r="T26" s="107" t="b">
        <v>0</v>
      </c>
      <c r="U26" s="4"/>
    </row>
    <row r="27" spans="2:21" s="4" customFormat="1" ht="22.5" customHeight="1">
      <c r="B27" s="9"/>
      <c r="C27" s="17"/>
      <c r="D27" s="28"/>
      <c r="E27" s="34"/>
      <c r="F27" s="49" t="s">
        <v>897</v>
      </c>
      <c r="G27" s="51" t="s">
        <v>159</v>
      </c>
      <c r="H27" s="72" t="b">
        <v>0</v>
      </c>
      <c r="I27" s="51"/>
      <c r="J27" s="51"/>
      <c r="K27" s="86"/>
      <c r="L27" s="51"/>
      <c r="M27" s="51"/>
      <c r="N27" s="86"/>
      <c r="O27" s="51"/>
      <c r="P27" s="51"/>
      <c r="Q27" s="86"/>
      <c r="R27" s="51"/>
      <c r="S27" s="35"/>
      <c r="T27" s="65"/>
      <c r="U27" s="4"/>
    </row>
    <row r="28" spans="2:21" s="4" customFormat="1" ht="22.5" customHeight="1">
      <c r="B28" s="9"/>
      <c r="C28" s="16">
        <v>6</v>
      </c>
      <c r="D28" s="24" t="s">
        <v>127</v>
      </c>
      <c r="E28" s="24"/>
      <c r="F28" s="24"/>
      <c r="G28" s="55" t="str">
        <f>IF(OR(H29=TRUE,K29=TRUE,N29=TRUE,Q29=TRUE,T29=TRUE,H30=TRUE,H31=TRUE,K31=TRUE,N31=TRUE,Q31=TRUE,H32=TRUE,K32=TRUE,N32=TRUE,Q32=TRUE,T32=TRUE,H33=TRUE,H34=TRUE,K34=TRUE),"申請あり","")</f>
        <v/>
      </c>
      <c r="H28" s="70"/>
      <c r="I28" s="79"/>
      <c r="J28" s="79"/>
      <c r="K28" s="85"/>
      <c r="L28" s="79"/>
      <c r="M28" s="79"/>
      <c r="N28" s="85"/>
      <c r="O28" s="79"/>
      <c r="P28" s="79"/>
      <c r="Q28" s="85"/>
      <c r="R28" s="79"/>
      <c r="S28" s="99"/>
      <c r="T28" s="65"/>
      <c r="U28" s="4"/>
    </row>
    <row r="29" spans="2:21" s="4" customFormat="1" ht="22.5" customHeight="1">
      <c r="B29" s="9"/>
      <c r="C29" s="15" t="str">
        <f>IF(OR(H29=TRUE,K29=TRUE,N29=TRUE,Q29=TRUE,T29=TRUE,H30=TRUE),COUNTIF(H29:T30,TRUE),"")</f>
        <v/>
      </c>
      <c r="D29" s="27">
        <v>1</v>
      </c>
      <c r="E29" s="34" t="s">
        <v>162</v>
      </c>
      <c r="F29" s="48" t="s">
        <v>897</v>
      </c>
      <c r="G29" s="52" t="s">
        <v>694</v>
      </c>
      <c r="H29" s="71" t="b">
        <v>0</v>
      </c>
      <c r="I29" s="52" t="s">
        <v>897</v>
      </c>
      <c r="J29" s="52" t="s">
        <v>163</v>
      </c>
      <c r="K29" s="71" t="b">
        <v>0</v>
      </c>
      <c r="L29" s="52" t="s">
        <v>897</v>
      </c>
      <c r="M29" s="52" t="s">
        <v>23</v>
      </c>
      <c r="N29" s="71" t="b">
        <v>0</v>
      </c>
      <c r="O29" s="52" t="s">
        <v>897</v>
      </c>
      <c r="P29" s="52" t="s">
        <v>164</v>
      </c>
      <c r="Q29" s="71" t="b">
        <v>0</v>
      </c>
      <c r="R29" s="52" t="s">
        <v>897</v>
      </c>
      <c r="S29" s="33" t="s">
        <v>165</v>
      </c>
      <c r="T29" s="107" t="b">
        <v>0</v>
      </c>
      <c r="U29" s="4"/>
    </row>
    <row r="30" spans="2:21" s="4" customFormat="1" ht="22.5" customHeight="1">
      <c r="B30" s="9"/>
      <c r="C30" s="15"/>
      <c r="D30" s="28"/>
      <c r="E30" s="34"/>
      <c r="F30" s="49" t="s">
        <v>897</v>
      </c>
      <c r="G30" s="51" t="s">
        <v>166</v>
      </c>
      <c r="H30" s="72" t="b">
        <v>0</v>
      </c>
      <c r="I30" s="51"/>
      <c r="J30" s="51"/>
      <c r="K30" s="86"/>
      <c r="L30" s="51"/>
      <c r="M30" s="51"/>
      <c r="N30" s="86"/>
      <c r="O30" s="51"/>
      <c r="P30" s="51"/>
      <c r="Q30" s="86"/>
      <c r="R30" s="51"/>
      <c r="S30" s="35"/>
      <c r="T30" s="65"/>
      <c r="U30" s="4"/>
    </row>
    <row r="31" spans="2:21" s="4" customFormat="1" ht="22.5" customHeight="1">
      <c r="B31" s="9"/>
      <c r="C31" s="15" t="str">
        <f>IF(OR(H31=TRUE,K31=TRUE,N31=TRUE,Q31=TRUE),COUNTIF(H31:T31,TRUE),"")</f>
        <v/>
      </c>
      <c r="D31" s="26">
        <v>2</v>
      </c>
      <c r="E31" s="34" t="s">
        <v>168</v>
      </c>
      <c r="F31" s="47" t="s">
        <v>897</v>
      </c>
      <c r="G31" s="54" t="s">
        <v>100</v>
      </c>
      <c r="H31" s="69" t="b">
        <v>0</v>
      </c>
      <c r="I31" s="54" t="s">
        <v>897</v>
      </c>
      <c r="J31" s="54" t="s">
        <v>170</v>
      </c>
      <c r="K31" s="69" t="b">
        <v>0</v>
      </c>
      <c r="L31" s="54" t="s">
        <v>897</v>
      </c>
      <c r="M31" s="54" t="s">
        <v>7</v>
      </c>
      <c r="N31" s="69" t="b">
        <v>0</v>
      </c>
      <c r="O31" s="54" t="s">
        <v>897</v>
      </c>
      <c r="P31" s="54" t="s">
        <v>73</v>
      </c>
      <c r="Q31" s="69" t="b">
        <v>0</v>
      </c>
      <c r="R31" s="54"/>
      <c r="S31" s="34"/>
      <c r="T31" s="65"/>
      <c r="U31" s="4"/>
    </row>
    <row r="32" spans="2:21" s="4" customFormat="1" ht="22.5" customHeight="1">
      <c r="B32" s="10"/>
      <c r="C32" s="15" t="str">
        <f>IF(OR(H32=TRUE,K32=TRUE,N32=TRUE,Q32=TRUE,T32=TRUE,H33=TRUE),COUNTIF(H32:T33,TRUE),"")</f>
        <v/>
      </c>
      <c r="D32" s="27">
        <v>3</v>
      </c>
      <c r="E32" s="36" t="s">
        <v>44</v>
      </c>
      <c r="F32" s="48" t="s">
        <v>897</v>
      </c>
      <c r="G32" s="52" t="s">
        <v>174</v>
      </c>
      <c r="H32" s="71" t="b">
        <v>0</v>
      </c>
      <c r="I32" s="52" t="s">
        <v>897</v>
      </c>
      <c r="J32" s="52" t="s">
        <v>177</v>
      </c>
      <c r="K32" s="71" t="b">
        <v>0</v>
      </c>
      <c r="L32" s="52" t="s">
        <v>897</v>
      </c>
      <c r="M32" s="52" t="s">
        <v>178</v>
      </c>
      <c r="N32" s="71" t="b">
        <v>0</v>
      </c>
      <c r="O32" s="52" t="s">
        <v>897</v>
      </c>
      <c r="P32" s="52" t="s">
        <v>179</v>
      </c>
      <c r="Q32" s="71" t="b">
        <v>0</v>
      </c>
      <c r="R32" s="52" t="s">
        <v>897</v>
      </c>
      <c r="S32" s="33" t="s">
        <v>181</v>
      </c>
      <c r="T32" s="107" t="b">
        <v>0</v>
      </c>
      <c r="U32" s="4"/>
    </row>
    <row r="33" spans="2:21" s="4" customFormat="1" ht="22.5" customHeight="1">
      <c r="B33" s="9"/>
      <c r="C33" s="15"/>
      <c r="D33" s="28"/>
      <c r="E33" s="36"/>
      <c r="F33" s="49" t="s">
        <v>897</v>
      </c>
      <c r="G33" s="51" t="s">
        <v>536</v>
      </c>
      <c r="H33" s="72" t="b">
        <v>0</v>
      </c>
      <c r="I33" s="51"/>
      <c r="J33" s="51"/>
      <c r="K33" s="86"/>
      <c r="L33" s="51"/>
      <c r="M33" s="51"/>
      <c r="N33" s="86"/>
      <c r="O33" s="51"/>
      <c r="P33" s="51"/>
      <c r="Q33" s="86"/>
      <c r="R33" s="51"/>
      <c r="S33" s="35"/>
      <c r="T33" s="65"/>
      <c r="U33" s="4"/>
    </row>
    <row r="34" spans="2:21" s="4" customFormat="1" ht="22.5" customHeight="1">
      <c r="B34" s="9"/>
      <c r="C34" s="17" t="str">
        <f>IF(OR(H34=TRUE,K34=TRUE),COUNTIF(H34:T34,TRUE),"")</f>
        <v/>
      </c>
      <c r="D34" s="26">
        <v>4</v>
      </c>
      <c r="E34" s="34" t="s">
        <v>183</v>
      </c>
      <c r="F34" s="47" t="s">
        <v>897</v>
      </c>
      <c r="G34" s="54" t="s">
        <v>34</v>
      </c>
      <c r="H34" s="69" t="b">
        <v>0</v>
      </c>
      <c r="I34" s="54" t="s">
        <v>897</v>
      </c>
      <c r="J34" s="54" t="s">
        <v>184</v>
      </c>
      <c r="K34" s="69" t="b">
        <v>0</v>
      </c>
      <c r="L34" s="54"/>
      <c r="M34" s="54"/>
      <c r="N34" s="84"/>
      <c r="O34" s="54"/>
      <c r="P34" s="54"/>
      <c r="Q34" s="84"/>
      <c r="R34" s="54"/>
      <c r="S34" s="34"/>
      <c r="T34" s="65"/>
      <c r="U34" s="4"/>
    </row>
    <row r="35" spans="2:21" s="4" customFormat="1" ht="22.5" customHeight="1">
      <c r="B35" s="9"/>
      <c r="C35" s="16">
        <v>7</v>
      </c>
      <c r="D35" s="24" t="s">
        <v>862</v>
      </c>
      <c r="E35" s="24"/>
      <c r="F35" s="24"/>
      <c r="G35" s="55" t="str">
        <f>IF(OR(H36=TRUE,K36=TRUE,N36=TRUE,Q36=TRUE,T36=TRUE,H37=TRUE,K37=TRUE,N37=TRUE),"申請あり","")</f>
        <v/>
      </c>
      <c r="H35" s="70"/>
      <c r="I35" s="79"/>
      <c r="J35" s="79"/>
      <c r="K35" s="85"/>
      <c r="L35" s="79"/>
      <c r="M35" s="79"/>
      <c r="N35" s="85"/>
      <c r="O35" s="79"/>
      <c r="P35" s="79"/>
      <c r="Q35" s="85"/>
      <c r="R35" s="79"/>
      <c r="S35" s="99"/>
      <c r="T35" s="65"/>
      <c r="U35" s="4"/>
    </row>
    <row r="36" spans="2:21" s="4" customFormat="1" ht="22.5" customHeight="1">
      <c r="B36" s="9"/>
      <c r="C36" s="15" t="str">
        <f>IF(OR(H36=TRUE,K36=TRUE,N36=TRUE,Q36=TRUE,T36=TRUE,H37=TRUE,K37=TRUE,N37=TRUE),COUNTIF(H36:T37,TRUE),"")</f>
        <v/>
      </c>
      <c r="D36" s="27">
        <v>1</v>
      </c>
      <c r="E36" s="34" t="s">
        <v>140</v>
      </c>
      <c r="F36" s="48" t="s">
        <v>897</v>
      </c>
      <c r="G36" s="52" t="s">
        <v>186</v>
      </c>
      <c r="H36" s="71" t="b">
        <v>0</v>
      </c>
      <c r="I36" s="52" t="s">
        <v>897</v>
      </c>
      <c r="J36" s="52" t="s">
        <v>189</v>
      </c>
      <c r="K36" s="71" t="b">
        <v>0</v>
      </c>
      <c r="L36" s="52" t="s">
        <v>897</v>
      </c>
      <c r="M36" s="52" t="s">
        <v>191</v>
      </c>
      <c r="N36" s="71" t="b">
        <v>0</v>
      </c>
      <c r="O36" s="52" t="s">
        <v>897</v>
      </c>
      <c r="P36" s="52" t="s">
        <v>192</v>
      </c>
      <c r="Q36" s="71" t="b">
        <v>0</v>
      </c>
      <c r="R36" s="52" t="s">
        <v>897</v>
      </c>
      <c r="S36" s="33" t="s">
        <v>193</v>
      </c>
      <c r="T36" s="107" t="b">
        <v>0</v>
      </c>
      <c r="U36" s="4"/>
    </row>
    <row r="37" spans="2:21" s="4" customFormat="1" ht="22.5" customHeight="1">
      <c r="B37" s="10"/>
      <c r="C37" s="15"/>
      <c r="D37" s="28"/>
      <c r="E37" s="34"/>
      <c r="F37" s="49" t="s">
        <v>897</v>
      </c>
      <c r="G37" s="51" t="s">
        <v>196</v>
      </c>
      <c r="H37" s="72" t="b">
        <v>0</v>
      </c>
      <c r="I37" s="51" t="s">
        <v>897</v>
      </c>
      <c r="J37" s="51" t="s">
        <v>200</v>
      </c>
      <c r="K37" s="72" t="b">
        <v>0</v>
      </c>
      <c r="L37" s="51" t="s">
        <v>897</v>
      </c>
      <c r="M37" s="51" t="s">
        <v>202</v>
      </c>
      <c r="N37" s="72" t="b">
        <v>0</v>
      </c>
      <c r="O37" s="51"/>
      <c r="P37" s="51"/>
      <c r="Q37" s="86"/>
      <c r="R37" s="51"/>
      <c r="S37" s="35"/>
      <c r="T37" s="65"/>
      <c r="U37" s="4"/>
    </row>
    <row r="38" spans="2:21" s="4" customFormat="1" ht="22.5" customHeight="1">
      <c r="B38" s="9"/>
      <c r="C38" s="16">
        <v>8</v>
      </c>
      <c r="D38" s="24" t="s">
        <v>279</v>
      </c>
      <c r="E38" s="24"/>
      <c r="F38" s="24"/>
      <c r="G38" s="55" t="str">
        <f>IF(OR(H39=TRUE,K39=TRUE,N39=TRUE,Q39=TRUE,T39=TRUE,H40=TRUE),"申請あり","")</f>
        <v/>
      </c>
      <c r="H38" s="73"/>
      <c r="I38" s="79"/>
      <c r="J38" s="79"/>
      <c r="K38" s="85"/>
      <c r="L38" s="79"/>
      <c r="M38" s="79"/>
      <c r="N38" s="85"/>
      <c r="O38" s="79"/>
      <c r="P38" s="79"/>
      <c r="Q38" s="85"/>
      <c r="R38" s="79"/>
      <c r="S38" s="99"/>
      <c r="T38" s="65"/>
      <c r="U38" s="4"/>
    </row>
    <row r="39" spans="2:21" s="4" customFormat="1" ht="22.5" customHeight="1">
      <c r="B39" s="9"/>
      <c r="C39" s="15" t="str">
        <f>IF(OR(H39=TRUE,K39=TRUE,N39=TRUE,Q39=TRUE,T39=TRUE,H40=TRUE),COUNTIF(H39:T40,TRUE),"")</f>
        <v/>
      </c>
      <c r="D39" s="27">
        <v>1</v>
      </c>
      <c r="E39" s="34" t="s">
        <v>205</v>
      </c>
      <c r="F39" s="48" t="s">
        <v>897</v>
      </c>
      <c r="G39" s="52" t="s">
        <v>526</v>
      </c>
      <c r="H39" s="71" t="b">
        <v>0</v>
      </c>
      <c r="I39" s="52" t="s">
        <v>897</v>
      </c>
      <c r="J39" s="52" t="s">
        <v>206</v>
      </c>
      <c r="K39" s="71" t="b">
        <v>0</v>
      </c>
      <c r="L39" s="52" t="s">
        <v>897</v>
      </c>
      <c r="M39" s="52" t="s">
        <v>207</v>
      </c>
      <c r="N39" s="71" t="b">
        <v>0</v>
      </c>
      <c r="O39" s="52" t="s">
        <v>897</v>
      </c>
      <c r="P39" s="52" t="s">
        <v>25</v>
      </c>
      <c r="Q39" s="71" t="b">
        <v>0</v>
      </c>
      <c r="R39" s="52" t="s">
        <v>897</v>
      </c>
      <c r="S39" s="33" t="s">
        <v>54</v>
      </c>
      <c r="T39" s="107" t="b">
        <v>0</v>
      </c>
      <c r="U39" s="4"/>
    </row>
    <row r="40" spans="2:21" s="4" customFormat="1" ht="22.5" customHeight="1">
      <c r="B40" s="9"/>
      <c r="C40" s="15"/>
      <c r="D40" s="28"/>
      <c r="E40" s="34"/>
      <c r="F40" s="49" t="s">
        <v>897</v>
      </c>
      <c r="G40" s="51" t="s">
        <v>210</v>
      </c>
      <c r="H40" s="72" t="b">
        <v>0</v>
      </c>
      <c r="I40" s="51"/>
      <c r="J40" s="51"/>
      <c r="K40" s="86"/>
      <c r="L40" s="51"/>
      <c r="M40" s="51"/>
      <c r="N40" s="86"/>
      <c r="O40" s="51"/>
      <c r="P40" s="51"/>
      <c r="Q40" s="86"/>
      <c r="R40" s="51"/>
      <c r="S40" s="35"/>
      <c r="T40" s="65"/>
      <c r="U40" s="4"/>
    </row>
    <row r="41" spans="2:21" s="4" customFormat="1" ht="22.5" customHeight="1">
      <c r="B41" s="9"/>
      <c r="C41" s="16">
        <v>9</v>
      </c>
      <c r="D41" s="24" t="s">
        <v>213</v>
      </c>
      <c r="E41" s="24"/>
      <c r="F41" s="24"/>
      <c r="G41" s="55" t="str">
        <f>IF(OR(H42=TRUE,K42=TRUE,N42=TRUE,H43=TRUE,K43=TRUE,N43=TRUE,Q43=TRUE,T43=TRUE,H44=TRUE,K44=TRUE,N44=TRUE,Q44=TRUE,H45=TRUE,K45=TRUE,N45=TRUE,Q45=TRUE,T45=TRUE,H46=TRUE,K46=TRUE,H47=TRUE,K47=TRUE,N47=TRUE,Q47=TRUE,T47=TRUE,H48=TRUE,H49=TRUE,K49=TRUE,N49=TRUE,H50=TRUE,K50=TRUE,N50=TRUE,Q50=TRUE,T50=TRUE,H51=TRUE),"申請あり","")</f>
        <v/>
      </c>
      <c r="H41" s="70"/>
      <c r="I41" s="79"/>
      <c r="J41" s="79"/>
      <c r="K41" s="85"/>
      <c r="L41" s="79"/>
      <c r="M41" s="79"/>
      <c r="N41" s="85"/>
      <c r="O41" s="79"/>
      <c r="P41" s="79"/>
      <c r="Q41" s="85"/>
      <c r="R41" s="79"/>
      <c r="S41" s="99"/>
      <c r="T41" s="65"/>
      <c r="U41" s="4"/>
    </row>
    <row r="42" spans="2:21" s="4" customFormat="1" ht="22.5" customHeight="1">
      <c r="B42" s="9"/>
      <c r="C42" s="15" t="str">
        <f>IF(OR(H42=TRUE,K42=TRUE,N42=TRUE),COUNTIF(H42:T42,TRUE),"")</f>
        <v/>
      </c>
      <c r="D42" s="26">
        <v>1</v>
      </c>
      <c r="E42" s="34" t="s">
        <v>217</v>
      </c>
      <c r="F42" s="47" t="s">
        <v>897</v>
      </c>
      <c r="G42" s="54" t="s">
        <v>220</v>
      </c>
      <c r="H42" s="69" t="b">
        <v>0</v>
      </c>
      <c r="I42" s="54" t="s">
        <v>897</v>
      </c>
      <c r="J42" s="54" t="s">
        <v>640</v>
      </c>
      <c r="K42" s="69" t="b">
        <v>0</v>
      </c>
      <c r="L42" s="54" t="s">
        <v>897</v>
      </c>
      <c r="M42" s="54" t="s">
        <v>222</v>
      </c>
      <c r="N42" s="69" t="b">
        <v>0</v>
      </c>
      <c r="O42" s="54"/>
      <c r="P42" s="54"/>
      <c r="Q42" s="84"/>
      <c r="R42" s="54"/>
      <c r="S42" s="34"/>
      <c r="T42" s="65"/>
      <c r="U42" s="4"/>
    </row>
    <row r="43" spans="2:21" s="4" customFormat="1" ht="22.5" customHeight="1">
      <c r="B43" s="9"/>
      <c r="C43" s="15" t="str">
        <f>IF(OR(H43=TRUE,K43=TRUE,N43=TRUE,Q43=TRUE,T43=TRUE),COUNTIF(H43:T43,TRUE),"")</f>
        <v/>
      </c>
      <c r="D43" s="26">
        <v>2</v>
      </c>
      <c r="E43" s="34" t="s">
        <v>225</v>
      </c>
      <c r="F43" s="47" t="s">
        <v>897</v>
      </c>
      <c r="G43" s="54" t="s">
        <v>227</v>
      </c>
      <c r="H43" s="69" t="b">
        <v>0</v>
      </c>
      <c r="I43" s="54" t="s">
        <v>897</v>
      </c>
      <c r="J43" s="54" t="s">
        <v>0</v>
      </c>
      <c r="K43" s="69" t="b">
        <v>0</v>
      </c>
      <c r="L43" s="54" t="s">
        <v>897</v>
      </c>
      <c r="M43" s="54" t="s">
        <v>229</v>
      </c>
      <c r="N43" s="69" t="b">
        <v>0</v>
      </c>
      <c r="O43" s="54" t="s">
        <v>897</v>
      </c>
      <c r="P43" s="54" t="s">
        <v>231</v>
      </c>
      <c r="Q43" s="69" t="b">
        <v>0</v>
      </c>
      <c r="R43" s="54" t="s">
        <v>897</v>
      </c>
      <c r="S43" s="34" t="s">
        <v>32</v>
      </c>
      <c r="T43" s="107" t="b">
        <v>0</v>
      </c>
      <c r="U43" s="4"/>
    </row>
    <row r="44" spans="2:21" s="4" customFormat="1" ht="22.5" customHeight="1">
      <c r="B44" s="9"/>
      <c r="C44" s="15" t="str">
        <f>IF(OR(H44=TRUE,K44=TRUE,N44=TRUE,Q44=TRUE),COUNTIF(H44:T44,TRUE),"")</f>
        <v/>
      </c>
      <c r="D44" s="26">
        <v>3</v>
      </c>
      <c r="E44" s="34" t="s">
        <v>242</v>
      </c>
      <c r="F44" s="48" t="s">
        <v>897</v>
      </c>
      <c r="G44" s="52" t="s">
        <v>235</v>
      </c>
      <c r="H44" s="71" t="b">
        <v>0</v>
      </c>
      <c r="I44" s="52" t="s">
        <v>897</v>
      </c>
      <c r="J44" s="52" t="s">
        <v>236</v>
      </c>
      <c r="K44" s="71" t="b">
        <v>0</v>
      </c>
      <c r="L44" s="52" t="s">
        <v>897</v>
      </c>
      <c r="M44" s="52" t="s">
        <v>237</v>
      </c>
      <c r="N44" s="71" t="b">
        <v>0</v>
      </c>
      <c r="O44" s="52" t="s">
        <v>897</v>
      </c>
      <c r="P44" s="52" t="s">
        <v>239</v>
      </c>
      <c r="Q44" s="71" t="b">
        <v>0</v>
      </c>
      <c r="R44" s="52"/>
      <c r="S44" s="33"/>
      <c r="T44" s="65"/>
      <c r="U44" s="4"/>
    </row>
    <row r="45" spans="2:21" s="4" customFormat="1" ht="22.5" customHeight="1">
      <c r="B45" s="9"/>
      <c r="C45" s="15" t="str">
        <f>IF(OR(H45=TRUE,K45=TRUE,N45=TRUE,Q45=TRUE,T45=TRUE,H46=TRUE,K46=TRUE),COUNTIF(H45:T46,TRUE),"")</f>
        <v/>
      </c>
      <c r="D45" s="27">
        <v>4</v>
      </c>
      <c r="E45" s="34" t="s">
        <v>246</v>
      </c>
      <c r="F45" s="48" t="s">
        <v>897</v>
      </c>
      <c r="G45" s="52" t="s">
        <v>247</v>
      </c>
      <c r="H45" s="71" t="b">
        <v>0</v>
      </c>
      <c r="I45" s="52" t="s">
        <v>897</v>
      </c>
      <c r="J45" s="52" t="s">
        <v>248</v>
      </c>
      <c r="K45" s="71" t="b">
        <v>0</v>
      </c>
      <c r="L45" s="52" t="s">
        <v>897</v>
      </c>
      <c r="M45" s="52" t="s">
        <v>249</v>
      </c>
      <c r="N45" s="71" t="b">
        <v>0</v>
      </c>
      <c r="O45" s="52" t="s">
        <v>897</v>
      </c>
      <c r="P45" s="52" t="s">
        <v>96</v>
      </c>
      <c r="Q45" s="71" t="b">
        <v>0</v>
      </c>
      <c r="R45" s="52" t="s">
        <v>897</v>
      </c>
      <c r="S45" s="33" t="s">
        <v>251</v>
      </c>
      <c r="T45" s="107" t="b">
        <v>0</v>
      </c>
      <c r="U45" s="4"/>
    </row>
    <row r="46" spans="2:21" s="4" customFormat="1" ht="22.5" customHeight="1">
      <c r="B46" s="9"/>
      <c r="C46" s="15"/>
      <c r="D46" s="28"/>
      <c r="E46" s="34"/>
      <c r="F46" s="49" t="s">
        <v>897</v>
      </c>
      <c r="G46" s="51" t="s">
        <v>254</v>
      </c>
      <c r="H46" s="72" t="b">
        <v>0</v>
      </c>
      <c r="I46" s="51" t="s">
        <v>897</v>
      </c>
      <c r="J46" s="51" t="s">
        <v>256</v>
      </c>
      <c r="K46" s="72" t="b">
        <v>0</v>
      </c>
      <c r="L46" s="51"/>
      <c r="M46" s="51"/>
      <c r="N46" s="86"/>
      <c r="O46" s="51"/>
      <c r="P46" s="51"/>
      <c r="Q46" s="86"/>
      <c r="R46" s="51"/>
      <c r="S46" s="35"/>
      <c r="T46" s="65"/>
      <c r="U46" s="4"/>
    </row>
    <row r="47" spans="2:21" s="4" customFormat="1" ht="22.5" customHeight="1">
      <c r="B47" s="9"/>
      <c r="C47" s="15" t="str">
        <f>IF(OR(H47=TRUE,K47=TRUE,N47=TRUE,Q47=TRUE,T47=TRUE,H48=TRUE),COUNTIF(H47:T48,TRUE),"")</f>
        <v/>
      </c>
      <c r="D47" s="27">
        <v>5</v>
      </c>
      <c r="E47" s="34" t="s">
        <v>434</v>
      </c>
      <c r="F47" s="48" t="s">
        <v>897</v>
      </c>
      <c r="G47" s="52" t="s">
        <v>259</v>
      </c>
      <c r="H47" s="71" t="b">
        <v>0</v>
      </c>
      <c r="I47" s="52" t="s">
        <v>897</v>
      </c>
      <c r="J47" s="52" t="s">
        <v>730</v>
      </c>
      <c r="K47" s="71" t="b">
        <v>0</v>
      </c>
      <c r="L47" s="52" t="s">
        <v>897</v>
      </c>
      <c r="M47" s="52" t="s">
        <v>260</v>
      </c>
      <c r="N47" s="71" t="b">
        <v>0</v>
      </c>
      <c r="O47" s="52" t="s">
        <v>897</v>
      </c>
      <c r="P47" s="52" t="s">
        <v>264</v>
      </c>
      <c r="Q47" s="71" t="b">
        <v>0</v>
      </c>
      <c r="R47" s="52" t="s">
        <v>897</v>
      </c>
      <c r="S47" s="33" t="s">
        <v>265</v>
      </c>
      <c r="T47" s="107" t="b">
        <v>0</v>
      </c>
      <c r="U47" s="4"/>
    </row>
    <row r="48" spans="2:21" s="4" customFormat="1" ht="22.5" customHeight="1">
      <c r="B48" s="9"/>
      <c r="C48" s="15"/>
      <c r="D48" s="28"/>
      <c r="E48" s="34"/>
      <c r="F48" s="49" t="s">
        <v>897</v>
      </c>
      <c r="G48" s="51" t="s">
        <v>268</v>
      </c>
      <c r="H48" s="72" t="b">
        <v>0</v>
      </c>
      <c r="I48" s="51"/>
      <c r="J48" s="51"/>
      <c r="K48" s="86"/>
      <c r="L48" s="51"/>
      <c r="M48" s="51"/>
      <c r="N48" s="86"/>
      <c r="O48" s="51"/>
      <c r="P48" s="51"/>
      <c r="Q48" s="86"/>
      <c r="R48" s="51"/>
      <c r="S48" s="35"/>
      <c r="T48" s="65"/>
      <c r="U48" s="4"/>
    </row>
    <row r="49" spans="2:21" s="4" customFormat="1" ht="22.5" customHeight="1">
      <c r="B49" s="9"/>
      <c r="C49" s="15" t="str">
        <f>IF(OR(H49=TRUE,K49=TRUE,N49=TRUE),COUNTIF(H49:T49,TRUE),"")</f>
        <v/>
      </c>
      <c r="D49" s="26">
        <v>6</v>
      </c>
      <c r="E49" s="34" t="s">
        <v>272</v>
      </c>
      <c r="F49" s="47" t="s">
        <v>897</v>
      </c>
      <c r="G49" s="54" t="s">
        <v>275</v>
      </c>
      <c r="H49" s="69" t="b">
        <v>0</v>
      </c>
      <c r="I49" s="54" t="s">
        <v>897</v>
      </c>
      <c r="J49" s="54" t="s">
        <v>276</v>
      </c>
      <c r="K49" s="69" t="b">
        <v>0</v>
      </c>
      <c r="L49" s="54" t="s">
        <v>897</v>
      </c>
      <c r="M49" s="54" t="s">
        <v>280</v>
      </c>
      <c r="N49" s="69" t="b">
        <v>0</v>
      </c>
      <c r="O49" s="54"/>
      <c r="P49" s="54"/>
      <c r="Q49" s="84"/>
      <c r="R49" s="54"/>
      <c r="S49" s="34"/>
      <c r="T49" s="65"/>
      <c r="U49" s="4"/>
    </row>
    <row r="50" spans="2:21" s="4" customFormat="1" ht="22.5" customHeight="1">
      <c r="B50" s="9"/>
      <c r="C50" s="15" t="str">
        <f>IF(OR(H50=TRUE,K50=TRUE,N50=TRUE,Q50=TRUE,T50=TRUE,H51=TRUE),COUNTIF(H50:T51,TRUE),"")</f>
        <v/>
      </c>
      <c r="D50" s="27">
        <v>7</v>
      </c>
      <c r="E50" s="34" t="s">
        <v>284</v>
      </c>
      <c r="F50" s="48" t="s">
        <v>897</v>
      </c>
      <c r="G50" s="52" t="s">
        <v>285</v>
      </c>
      <c r="H50" s="71" t="b">
        <v>0</v>
      </c>
      <c r="I50" s="52" t="s">
        <v>897</v>
      </c>
      <c r="J50" s="52" t="s">
        <v>286</v>
      </c>
      <c r="K50" s="71" t="b">
        <v>0</v>
      </c>
      <c r="L50" s="52" t="s">
        <v>897</v>
      </c>
      <c r="M50" s="52" t="s">
        <v>269</v>
      </c>
      <c r="N50" s="71" t="b">
        <v>0</v>
      </c>
      <c r="O50" s="52" t="s">
        <v>897</v>
      </c>
      <c r="P50" s="52" t="s">
        <v>288</v>
      </c>
      <c r="Q50" s="71" t="b">
        <v>0</v>
      </c>
      <c r="R50" s="52" t="s">
        <v>897</v>
      </c>
      <c r="S50" s="33" t="s">
        <v>290</v>
      </c>
      <c r="T50" s="107" t="b">
        <v>0</v>
      </c>
      <c r="U50" s="4"/>
    </row>
    <row r="51" spans="2:21" s="4" customFormat="1" ht="22.5" customHeight="1">
      <c r="B51" s="9"/>
      <c r="C51" s="17"/>
      <c r="D51" s="28"/>
      <c r="E51" s="34"/>
      <c r="F51" s="49" t="s">
        <v>897</v>
      </c>
      <c r="G51" s="56" t="s">
        <v>240</v>
      </c>
      <c r="H51" s="72" t="b">
        <v>0</v>
      </c>
      <c r="I51" s="51"/>
      <c r="J51" s="51"/>
      <c r="K51" s="86"/>
      <c r="L51" s="51"/>
      <c r="M51" s="51"/>
      <c r="N51" s="86"/>
      <c r="O51" s="51"/>
      <c r="P51" s="51"/>
      <c r="Q51" s="86"/>
      <c r="R51" s="51"/>
      <c r="S51" s="35"/>
      <c r="T51" s="65"/>
      <c r="U51" s="4"/>
    </row>
    <row r="52" spans="2:21" s="4" customFormat="1" ht="22.5" customHeight="1">
      <c r="B52" s="9"/>
      <c r="C52" s="16">
        <v>10</v>
      </c>
      <c r="D52" s="24" t="s">
        <v>295</v>
      </c>
      <c r="E52" s="24"/>
      <c r="F52" s="24"/>
      <c r="G52" s="55" t="str">
        <f>IF(OR(H53=TRUE,K53=TRUE,N53=TRUE,H54=TRUE,K54=TRUE,N54=TRUE,H55=TRUE,K55=TRUE,H56=TRUE,K56=TRUE,N56=TRUE,Q56=TRUE,T56=TRUE,H57=TRUE,K57=TRUE,N57=TRUE,Q57=TRUE),"申請あり","")</f>
        <v/>
      </c>
      <c r="H52" s="70"/>
      <c r="I52" s="79"/>
      <c r="J52" s="79"/>
      <c r="K52" s="85"/>
      <c r="L52" s="79"/>
      <c r="M52" s="79"/>
      <c r="N52" s="85"/>
      <c r="O52" s="79"/>
      <c r="P52" s="79"/>
      <c r="Q52" s="85"/>
      <c r="R52" s="79"/>
      <c r="S52" s="99"/>
      <c r="T52" s="65"/>
      <c r="U52" s="4"/>
    </row>
    <row r="53" spans="2:21" s="4" customFormat="1" ht="22.5" customHeight="1">
      <c r="B53" s="9"/>
      <c r="C53" s="15" t="str">
        <f>IF(OR(H53=TRUE,K53=TRUE,N53=TRUE),COUNTIF(H53:T53,TRUE),"")</f>
        <v/>
      </c>
      <c r="D53" s="26">
        <v>1</v>
      </c>
      <c r="E53" s="34" t="s">
        <v>297</v>
      </c>
      <c r="F53" s="47" t="s">
        <v>897</v>
      </c>
      <c r="G53" s="54" t="s">
        <v>300</v>
      </c>
      <c r="H53" s="69" t="b">
        <v>0</v>
      </c>
      <c r="I53" s="54" t="s">
        <v>897</v>
      </c>
      <c r="J53" s="54" t="s">
        <v>303</v>
      </c>
      <c r="K53" s="69" t="b">
        <v>0</v>
      </c>
      <c r="L53" s="54" t="s">
        <v>897</v>
      </c>
      <c r="M53" s="54" t="s">
        <v>306</v>
      </c>
      <c r="N53" s="69" t="b">
        <v>0</v>
      </c>
      <c r="O53" s="54"/>
      <c r="P53" s="54"/>
      <c r="Q53" s="84"/>
      <c r="R53" s="54"/>
      <c r="S53" s="34"/>
      <c r="T53" s="65"/>
      <c r="U53" s="4"/>
    </row>
    <row r="54" spans="2:21" s="4" customFormat="1" ht="22.5" customHeight="1">
      <c r="B54" s="9"/>
      <c r="C54" s="15" t="str">
        <f>IF(OR(H54=TRUE,K54=TRUE,N54=TRUE),COUNTIF(H54:T54,TRUE),"")</f>
        <v/>
      </c>
      <c r="D54" s="26">
        <v>2</v>
      </c>
      <c r="E54" s="34" t="s">
        <v>21</v>
      </c>
      <c r="F54" s="48" t="s">
        <v>897</v>
      </c>
      <c r="G54" s="52" t="s">
        <v>308</v>
      </c>
      <c r="H54" s="71" t="b">
        <v>0</v>
      </c>
      <c r="I54" s="52" t="s">
        <v>897</v>
      </c>
      <c r="J54" s="52" t="s">
        <v>310</v>
      </c>
      <c r="K54" s="71" t="b">
        <v>0</v>
      </c>
      <c r="L54" s="52" t="s">
        <v>897</v>
      </c>
      <c r="M54" s="52" t="s">
        <v>311</v>
      </c>
      <c r="N54" s="71" t="b">
        <v>0</v>
      </c>
      <c r="O54" s="52"/>
      <c r="P54" s="52"/>
      <c r="Q54" s="95"/>
      <c r="R54" s="52"/>
      <c r="S54" s="33"/>
      <c r="T54" s="65"/>
      <c r="U54" s="4"/>
    </row>
    <row r="55" spans="2:21" s="4" customFormat="1" ht="22.5" customHeight="1">
      <c r="B55" s="9"/>
      <c r="C55" s="15" t="str">
        <f>IF(OR(H55=TRUE,K55=TRUE),COUNTIF(H55:T55,TRUE),"")</f>
        <v/>
      </c>
      <c r="D55" s="26">
        <v>3</v>
      </c>
      <c r="E55" s="34" t="s">
        <v>312</v>
      </c>
      <c r="F55" s="47" t="s">
        <v>897</v>
      </c>
      <c r="G55" s="54" t="s">
        <v>289</v>
      </c>
      <c r="H55" s="69" t="b">
        <v>0</v>
      </c>
      <c r="I55" s="54" t="s">
        <v>897</v>
      </c>
      <c r="J55" s="54" t="s">
        <v>241</v>
      </c>
      <c r="K55" s="69" t="b">
        <v>0</v>
      </c>
      <c r="L55" s="54"/>
      <c r="M55" s="54"/>
      <c r="N55" s="84"/>
      <c r="O55" s="54"/>
      <c r="P55" s="54"/>
      <c r="Q55" s="84"/>
      <c r="R55" s="54"/>
      <c r="S55" s="34"/>
      <c r="T55" s="65"/>
      <c r="U55" s="4"/>
    </row>
    <row r="56" spans="2:21" s="4" customFormat="1" ht="22.5" customHeight="1">
      <c r="B56" s="9"/>
      <c r="C56" s="15" t="str">
        <f>IF(OR(H56=TRUE,K56=TRUE,N56=TRUE,Q56=TRUE,T56=TRUE),COUNTIF(H56:T56,TRUE),"")</f>
        <v/>
      </c>
      <c r="D56" s="26">
        <v>4</v>
      </c>
      <c r="E56" s="34" t="s">
        <v>315</v>
      </c>
      <c r="F56" s="47" t="s">
        <v>897</v>
      </c>
      <c r="G56" s="54" t="s">
        <v>318</v>
      </c>
      <c r="H56" s="69" t="b">
        <v>0</v>
      </c>
      <c r="I56" s="54" t="s">
        <v>897</v>
      </c>
      <c r="J56" s="54" t="s">
        <v>320</v>
      </c>
      <c r="K56" s="69" t="b">
        <v>0</v>
      </c>
      <c r="L56" s="54" t="s">
        <v>897</v>
      </c>
      <c r="M56" s="54" t="s">
        <v>274</v>
      </c>
      <c r="N56" s="69" t="b">
        <v>0</v>
      </c>
      <c r="O56" s="54" t="s">
        <v>897</v>
      </c>
      <c r="P56" s="54" t="s">
        <v>321</v>
      </c>
      <c r="Q56" s="69" t="b">
        <v>0</v>
      </c>
      <c r="R56" s="54" t="s">
        <v>897</v>
      </c>
      <c r="S56" s="34" t="s">
        <v>324</v>
      </c>
      <c r="T56" s="107" t="b">
        <v>0</v>
      </c>
      <c r="U56" s="4"/>
    </row>
    <row r="57" spans="2:21" s="4" customFormat="1" ht="22.5" customHeight="1">
      <c r="B57" s="9"/>
      <c r="C57" s="17" t="str">
        <f>IF(OR(H57=TRUE,K57=TRUE,N57=TRUE,Q57=TRUE),COUNTIF(H57:T57,TRUE),"")</f>
        <v/>
      </c>
      <c r="D57" s="26">
        <v>5</v>
      </c>
      <c r="E57" s="34" t="s">
        <v>326</v>
      </c>
      <c r="F57" s="47" t="s">
        <v>897</v>
      </c>
      <c r="G57" s="54" t="s">
        <v>328</v>
      </c>
      <c r="H57" s="69" t="b">
        <v>0</v>
      </c>
      <c r="I57" s="54" t="s">
        <v>897</v>
      </c>
      <c r="J57" s="54" t="s">
        <v>330</v>
      </c>
      <c r="K57" s="69" t="b">
        <v>0</v>
      </c>
      <c r="L57" s="54" t="s">
        <v>897</v>
      </c>
      <c r="M57" s="54" t="s">
        <v>331</v>
      </c>
      <c r="N57" s="69" t="b">
        <v>0</v>
      </c>
      <c r="O57" s="54" t="s">
        <v>897</v>
      </c>
      <c r="P57" s="57" t="s">
        <v>201</v>
      </c>
      <c r="Q57" s="69" t="b">
        <v>0</v>
      </c>
      <c r="R57" s="54"/>
      <c r="S57" s="34"/>
      <c r="T57" s="65"/>
      <c r="U57" s="4"/>
    </row>
    <row r="58" spans="2:21" s="4" customFormat="1" ht="22.5" customHeight="1">
      <c r="B58" s="9"/>
      <c r="C58" s="16">
        <v>11</v>
      </c>
      <c r="D58" s="24" t="s">
        <v>863</v>
      </c>
      <c r="E58" s="24"/>
      <c r="F58" s="24"/>
      <c r="G58" s="55" t="str">
        <f>IF(OR(H59=TRUE,K59=TRUE,N59=TRUE,Q59=TRUE,T59=TRUE,H60=TRUE,K60=TRUE,N60=TRUE,Q60=TRUE,H61=TRUE,K61=TRUE,N61=TRUE,Q61=TRUE,T61=TRUE,H62=TRUE,K62=TRUE,N62=TRUE),"申請あり","")</f>
        <v/>
      </c>
      <c r="H58" s="70"/>
      <c r="I58" s="79"/>
      <c r="J58" s="79"/>
      <c r="K58" s="85"/>
      <c r="L58" s="79"/>
      <c r="M58" s="79"/>
      <c r="N58" s="85"/>
      <c r="O58" s="79"/>
      <c r="P58" s="79"/>
      <c r="Q58" s="85"/>
      <c r="R58" s="79"/>
      <c r="S58" s="99"/>
      <c r="T58" s="65"/>
      <c r="U58" s="4"/>
    </row>
    <row r="59" spans="2:21" s="4" customFormat="1" ht="22.5" customHeight="1">
      <c r="B59" s="9"/>
      <c r="C59" s="15" t="str">
        <f>IF(OR(H59=TRUE,K59=TRUE,N59=TRUE,Q59=TRUE,T59=TRUE,H60=TRUE,K60=TRUE,N60=TRUE,Q60=TRUE),COUNTIF(H59:T60,TRUE),"")</f>
        <v/>
      </c>
      <c r="D59" s="27">
        <v>1</v>
      </c>
      <c r="E59" s="34" t="s">
        <v>226</v>
      </c>
      <c r="F59" s="48" t="s">
        <v>897</v>
      </c>
      <c r="G59" s="52" t="s">
        <v>334</v>
      </c>
      <c r="H59" s="71" t="b">
        <v>0</v>
      </c>
      <c r="I59" s="52" t="s">
        <v>897</v>
      </c>
      <c r="J59" s="52" t="s">
        <v>336</v>
      </c>
      <c r="K59" s="71" t="b">
        <v>0</v>
      </c>
      <c r="L59" s="52" t="s">
        <v>897</v>
      </c>
      <c r="M59" s="52" t="s">
        <v>338</v>
      </c>
      <c r="N59" s="71" t="b">
        <v>0</v>
      </c>
      <c r="O59" s="52" t="s">
        <v>897</v>
      </c>
      <c r="P59" s="52" t="s">
        <v>340</v>
      </c>
      <c r="Q59" s="71" t="b">
        <v>0</v>
      </c>
      <c r="R59" s="52" t="s">
        <v>897</v>
      </c>
      <c r="S59" s="33" t="s">
        <v>889</v>
      </c>
      <c r="T59" s="107" t="b">
        <v>0</v>
      </c>
      <c r="U59" s="4"/>
    </row>
    <row r="60" spans="2:21" s="4" customFormat="1" ht="22.5" customHeight="1">
      <c r="B60" s="9"/>
      <c r="C60" s="15"/>
      <c r="D60" s="28"/>
      <c r="E60" s="34"/>
      <c r="F60" s="49" t="s">
        <v>897</v>
      </c>
      <c r="G60" s="51" t="s">
        <v>368</v>
      </c>
      <c r="H60" s="72" t="b">
        <v>0</v>
      </c>
      <c r="I60" s="51" t="s">
        <v>897</v>
      </c>
      <c r="J60" s="80" t="s">
        <v>345</v>
      </c>
      <c r="K60" s="87" t="b">
        <v>0</v>
      </c>
      <c r="L60" s="51" t="s">
        <v>897</v>
      </c>
      <c r="M60" s="51" t="s">
        <v>76</v>
      </c>
      <c r="N60" s="72" t="b">
        <v>0</v>
      </c>
      <c r="O60" s="51" t="s">
        <v>897</v>
      </c>
      <c r="P60" s="51" t="s">
        <v>346</v>
      </c>
      <c r="Q60" s="72" t="b">
        <v>0</v>
      </c>
      <c r="R60" s="51"/>
      <c r="S60" s="35"/>
      <c r="T60" s="65"/>
      <c r="U60" s="4"/>
    </row>
    <row r="61" spans="2:21" s="4" customFormat="1" ht="22.5" customHeight="1">
      <c r="B61" s="10"/>
      <c r="C61" s="15" t="str">
        <f>IF(OR(H61=TRUE,K61=TRUE,N61=TRUE,Q61=TRUE,T61=TRUE,H62=TRUE,K62=TRUE,N62=TRUE),COUNTIF(H61:T62,TRUE),"")</f>
        <v/>
      </c>
      <c r="D61" s="27">
        <v>2</v>
      </c>
      <c r="E61" s="34" t="s">
        <v>80</v>
      </c>
      <c r="F61" s="48" t="s">
        <v>897</v>
      </c>
      <c r="G61" s="52" t="s">
        <v>352</v>
      </c>
      <c r="H61" s="71" t="b">
        <v>0</v>
      </c>
      <c r="I61" s="52" t="s">
        <v>897</v>
      </c>
      <c r="J61" s="52" t="s">
        <v>355</v>
      </c>
      <c r="K61" s="71" t="b">
        <v>0</v>
      </c>
      <c r="L61" s="52" t="s">
        <v>897</v>
      </c>
      <c r="M61" s="52" t="s">
        <v>358</v>
      </c>
      <c r="N61" s="71" t="b">
        <v>0</v>
      </c>
      <c r="O61" s="52" t="s">
        <v>897</v>
      </c>
      <c r="P61" s="52" t="s">
        <v>128</v>
      </c>
      <c r="Q61" s="71" t="b">
        <v>0</v>
      </c>
      <c r="R61" s="52" t="s">
        <v>897</v>
      </c>
      <c r="S61" s="33" t="s">
        <v>359</v>
      </c>
      <c r="T61" s="107" t="b">
        <v>0</v>
      </c>
      <c r="U61" s="4"/>
    </row>
    <row r="62" spans="2:21" s="4" customFormat="1" ht="22.5" customHeight="1">
      <c r="B62" s="9"/>
      <c r="C62" s="17"/>
      <c r="D62" s="28"/>
      <c r="E62" s="34"/>
      <c r="F62" s="49" t="s">
        <v>897</v>
      </c>
      <c r="G62" s="51" t="s">
        <v>360</v>
      </c>
      <c r="H62" s="72" t="b">
        <v>0</v>
      </c>
      <c r="I62" s="51" t="s">
        <v>897</v>
      </c>
      <c r="J62" s="51" t="s">
        <v>354</v>
      </c>
      <c r="K62" s="72" t="b">
        <v>0</v>
      </c>
      <c r="L62" s="51" t="s">
        <v>897</v>
      </c>
      <c r="M62" s="51" t="s">
        <v>187</v>
      </c>
      <c r="N62" s="72" t="b">
        <v>0</v>
      </c>
      <c r="O62" s="51"/>
      <c r="P62" s="51"/>
      <c r="Q62" s="86"/>
      <c r="R62" s="51"/>
      <c r="S62" s="35"/>
      <c r="T62" s="65"/>
      <c r="U62" s="4"/>
    </row>
    <row r="63" spans="2:21" s="4" customFormat="1" ht="22.5" customHeight="1">
      <c r="B63" s="9"/>
      <c r="C63" s="16">
        <v>12</v>
      </c>
      <c r="D63" s="24" t="s">
        <v>361</v>
      </c>
      <c r="E63" s="24"/>
      <c r="F63" s="24"/>
      <c r="G63" s="55" t="str">
        <f>IF(OR(H64=TRUE,K64=TRUE,N64=TRUE,Q64=TRUE,T64=TRUE,H65=TRUE,K65=TRUE,N65=TRUE,Q65=TRUE,T65=TRUE,H66=TRUE,K66=TRUE,N66=TRUE,Q66=TRUE,T66=TRUE,H67=TRUE,K67=TRUE,N67=TRUE,Q67=TRUE,T67=TRUE,H68=TRUE,K68=TRUE,N68=TRUE,Q68=TRUE,T68=TRUE,H69=TRUE,K69=TRUE,N69=TRUE,Q69=TRUE,T69=TRUE,H70=TRUE,K70=TRUE,N70=TRUE,Q70=TRUE,H71=TRUE,K71=TRUE,N71=TRUE,Q71=TRUE,T71=TRUE),"申請あり","")</f>
        <v/>
      </c>
      <c r="H63" s="70"/>
      <c r="I63" s="79"/>
      <c r="J63" s="79"/>
      <c r="K63" s="85"/>
      <c r="L63" s="79"/>
      <c r="M63" s="79"/>
      <c r="N63" s="85"/>
      <c r="O63" s="79"/>
      <c r="P63" s="79"/>
      <c r="Q63" s="85"/>
      <c r="R63" s="79"/>
      <c r="S63" s="99"/>
      <c r="T63" s="65"/>
      <c r="U63" s="4"/>
    </row>
    <row r="64" spans="2:21" s="4" customFormat="1" ht="22.5" customHeight="1">
      <c r="B64" s="10"/>
      <c r="C64" s="15" t="str">
        <f>IF(OR(H64=TRUE,K64=TRUE,N64=TRUE,Q64=TRUE,T64=TRUE),COUNTIF(H64:T64,TRUE),"")</f>
        <v/>
      </c>
      <c r="D64" s="26">
        <v>1</v>
      </c>
      <c r="E64" s="34" t="s">
        <v>29</v>
      </c>
      <c r="F64" s="47" t="s">
        <v>897</v>
      </c>
      <c r="G64" s="54" t="s">
        <v>367</v>
      </c>
      <c r="H64" s="69" t="b">
        <v>0</v>
      </c>
      <c r="I64" s="54" t="s">
        <v>897</v>
      </c>
      <c r="J64" s="54" t="s">
        <v>369</v>
      </c>
      <c r="K64" s="69" t="b">
        <v>0</v>
      </c>
      <c r="L64" s="54" t="s">
        <v>897</v>
      </c>
      <c r="M64" s="54" t="s">
        <v>371</v>
      </c>
      <c r="N64" s="69" t="b">
        <v>0</v>
      </c>
      <c r="O64" s="54" t="s">
        <v>897</v>
      </c>
      <c r="P64" s="54" t="s">
        <v>372</v>
      </c>
      <c r="Q64" s="69" t="b">
        <v>0</v>
      </c>
      <c r="R64" s="54" t="s">
        <v>897</v>
      </c>
      <c r="S64" s="34" t="s">
        <v>270</v>
      </c>
      <c r="T64" s="107" t="b">
        <v>0</v>
      </c>
      <c r="U64" s="4"/>
    </row>
    <row r="65" spans="2:21" s="4" customFormat="1" ht="22.5" customHeight="1">
      <c r="B65" s="9"/>
      <c r="C65" s="15" t="str">
        <f>IF(OR(H65=TRUE,K65=TRUE,N65=TRUE,Q65=TRUE,T65=TRUE,H66=TRUE,K66=TRUE,N66=TRUE,Q66=TRUE,T66=TRUE,H67=TRUE,K67=TRUE,N67=TRUE,Q67=TRUE,T67=TRUE,H68=TRUE,K68=TRUE,N68=TRUE,Q68=TRUE,T68=TRUE,H69=TRUE,K69=TRUE,N69=TRUE,Q69=TRUE,T69=TRUE,H70=TRUE,K70=TRUE,N70=TRUE,Q70=TRUE),COUNTIF(H65:T70,TRUE),"")</f>
        <v/>
      </c>
      <c r="D65" s="27">
        <v>2</v>
      </c>
      <c r="E65" s="34" t="s">
        <v>67</v>
      </c>
      <c r="F65" s="48" t="s">
        <v>897</v>
      </c>
      <c r="G65" s="52" t="s">
        <v>791</v>
      </c>
      <c r="H65" s="71" t="b">
        <v>0</v>
      </c>
      <c r="I65" s="52" t="s">
        <v>897</v>
      </c>
      <c r="J65" s="52" t="s">
        <v>375</v>
      </c>
      <c r="K65" s="71" t="b">
        <v>0</v>
      </c>
      <c r="L65" s="52" t="s">
        <v>897</v>
      </c>
      <c r="M65" s="52" t="s">
        <v>377</v>
      </c>
      <c r="N65" s="71" t="b">
        <v>0</v>
      </c>
      <c r="O65" s="52" t="s">
        <v>897</v>
      </c>
      <c r="P65" s="52" t="s">
        <v>114</v>
      </c>
      <c r="Q65" s="71" t="b">
        <v>0</v>
      </c>
      <c r="R65" s="52" t="s">
        <v>897</v>
      </c>
      <c r="S65" s="33" t="s">
        <v>381</v>
      </c>
      <c r="T65" s="107" t="b">
        <v>0</v>
      </c>
      <c r="U65" s="4"/>
    </row>
    <row r="66" spans="2:21" s="4" customFormat="1" ht="22.5" customHeight="1">
      <c r="B66" s="9"/>
      <c r="C66" s="15"/>
      <c r="D66" s="25"/>
      <c r="E66" s="34"/>
      <c r="F66" s="46" t="s">
        <v>897</v>
      </c>
      <c r="G66" s="50" t="s">
        <v>382</v>
      </c>
      <c r="H66" s="68" t="b">
        <v>0</v>
      </c>
      <c r="I66" s="50" t="s">
        <v>897</v>
      </c>
      <c r="J66" s="50" t="s">
        <v>387</v>
      </c>
      <c r="K66" s="68" t="b">
        <v>0</v>
      </c>
      <c r="L66" s="50" t="s">
        <v>897</v>
      </c>
      <c r="M66" s="50" t="s">
        <v>266</v>
      </c>
      <c r="N66" s="68" t="b">
        <v>0</v>
      </c>
      <c r="O66" s="50" t="s">
        <v>897</v>
      </c>
      <c r="P66" s="50" t="s">
        <v>384</v>
      </c>
      <c r="Q66" s="68" t="b">
        <v>0</v>
      </c>
      <c r="R66" s="50" t="s">
        <v>897</v>
      </c>
      <c r="S66" s="39" t="s">
        <v>175</v>
      </c>
      <c r="T66" s="107" t="b">
        <v>0</v>
      </c>
      <c r="U66" s="4"/>
    </row>
    <row r="67" spans="2:21" s="4" customFormat="1" ht="22.5" customHeight="1">
      <c r="B67" s="9"/>
      <c r="C67" s="15"/>
      <c r="D67" s="25"/>
      <c r="E67" s="34"/>
      <c r="F67" s="46" t="s">
        <v>897</v>
      </c>
      <c r="G67" s="50" t="s">
        <v>386</v>
      </c>
      <c r="H67" s="68" t="b">
        <v>0</v>
      </c>
      <c r="I67" s="50" t="s">
        <v>897</v>
      </c>
      <c r="J67" s="50" t="s">
        <v>424</v>
      </c>
      <c r="K67" s="68" t="b">
        <v>0</v>
      </c>
      <c r="L67" s="50" t="s">
        <v>897</v>
      </c>
      <c r="M67" s="50" t="s">
        <v>319</v>
      </c>
      <c r="N67" s="68" t="b">
        <v>0</v>
      </c>
      <c r="O67" s="50" t="s">
        <v>897</v>
      </c>
      <c r="P67" s="50" t="s">
        <v>845</v>
      </c>
      <c r="Q67" s="68" t="b">
        <v>0</v>
      </c>
      <c r="R67" s="50" t="s">
        <v>897</v>
      </c>
      <c r="S67" s="39" t="s">
        <v>363</v>
      </c>
      <c r="T67" s="107" t="b">
        <v>0</v>
      </c>
      <c r="U67" s="4"/>
    </row>
    <row r="68" spans="2:21" s="4" customFormat="1" ht="22.5" customHeight="1">
      <c r="B68" s="9"/>
      <c r="C68" s="15"/>
      <c r="D68" s="25"/>
      <c r="E68" s="34"/>
      <c r="F68" s="46" t="s">
        <v>897</v>
      </c>
      <c r="G68" s="50" t="s">
        <v>391</v>
      </c>
      <c r="H68" s="68" t="b">
        <v>0</v>
      </c>
      <c r="I68" s="50" t="s">
        <v>897</v>
      </c>
      <c r="J68" s="50" t="s">
        <v>941</v>
      </c>
      <c r="K68" s="68" t="b">
        <v>0</v>
      </c>
      <c r="L68" s="50" t="s">
        <v>897</v>
      </c>
      <c r="M68" s="50" t="s">
        <v>946</v>
      </c>
      <c r="N68" s="68" t="b">
        <v>0</v>
      </c>
      <c r="O68" s="50" t="s">
        <v>897</v>
      </c>
      <c r="P68" s="50" t="s">
        <v>392</v>
      </c>
      <c r="Q68" s="68" t="b">
        <v>0</v>
      </c>
      <c r="R68" s="50" t="s">
        <v>897</v>
      </c>
      <c r="S68" s="39" t="s">
        <v>400</v>
      </c>
      <c r="T68" s="107" t="b">
        <v>0</v>
      </c>
      <c r="U68" s="4"/>
    </row>
    <row r="69" spans="2:21" s="4" customFormat="1" ht="22.5" customHeight="1">
      <c r="B69" s="9"/>
      <c r="C69" s="15"/>
      <c r="D69" s="25"/>
      <c r="E69" s="34"/>
      <c r="F69" s="46" t="s">
        <v>897</v>
      </c>
      <c r="G69" s="50" t="s">
        <v>347</v>
      </c>
      <c r="H69" s="68" t="b">
        <v>0</v>
      </c>
      <c r="I69" s="50" t="s">
        <v>897</v>
      </c>
      <c r="J69" s="50" t="s">
        <v>393</v>
      </c>
      <c r="K69" s="68" t="b">
        <v>0</v>
      </c>
      <c r="L69" s="50" t="s">
        <v>897</v>
      </c>
      <c r="M69" s="50" t="s">
        <v>395</v>
      </c>
      <c r="N69" s="68" t="b">
        <v>0</v>
      </c>
      <c r="O69" s="50" t="s">
        <v>897</v>
      </c>
      <c r="P69" s="50" t="s">
        <v>399</v>
      </c>
      <c r="Q69" s="68" t="b">
        <v>0</v>
      </c>
      <c r="R69" s="50" t="s">
        <v>897</v>
      </c>
      <c r="S69" s="39" t="s">
        <v>402</v>
      </c>
      <c r="T69" s="107" t="b">
        <v>0</v>
      </c>
      <c r="U69" s="4"/>
    </row>
    <row r="70" spans="2:21" s="4" customFormat="1" ht="22.5" customHeight="1">
      <c r="B70" s="9"/>
      <c r="C70" s="15"/>
      <c r="D70" s="28"/>
      <c r="E70" s="34"/>
      <c r="F70" s="49" t="s">
        <v>897</v>
      </c>
      <c r="G70" s="51" t="s">
        <v>407</v>
      </c>
      <c r="H70" s="72" t="b">
        <v>0</v>
      </c>
      <c r="I70" s="51" t="s">
        <v>897</v>
      </c>
      <c r="J70" s="51" t="s">
        <v>945</v>
      </c>
      <c r="K70" s="72" t="b">
        <v>0</v>
      </c>
      <c r="L70" s="51"/>
      <c r="M70" s="51" t="s">
        <v>185</v>
      </c>
      <c r="N70" s="72" t="b">
        <v>0</v>
      </c>
      <c r="O70" s="51"/>
      <c r="P70" s="51" t="s">
        <v>151</v>
      </c>
      <c r="Q70" s="72" t="b">
        <v>0</v>
      </c>
      <c r="R70" s="51"/>
      <c r="S70" s="35"/>
      <c r="T70" s="65"/>
      <c r="U70" s="4"/>
    </row>
    <row r="71" spans="2:21" s="4" customFormat="1" ht="22.5" customHeight="1">
      <c r="B71" s="10"/>
      <c r="C71" s="17" t="str">
        <f>IF(OR(H71=TRUE,K71=TRUE,N71=TRUE,Q71=TRUE,T71=TRUE),COUNTIF(H71:T71,TRUE),"")</f>
        <v/>
      </c>
      <c r="D71" s="26">
        <v>3</v>
      </c>
      <c r="E71" s="34" t="s">
        <v>409</v>
      </c>
      <c r="F71" s="47" t="s">
        <v>897</v>
      </c>
      <c r="G71" s="54" t="s">
        <v>412</v>
      </c>
      <c r="H71" s="69" t="b">
        <v>0</v>
      </c>
      <c r="I71" s="54" t="s">
        <v>897</v>
      </c>
      <c r="J71" s="54" t="s">
        <v>416</v>
      </c>
      <c r="K71" s="69" t="b">
        <v>0</v>
      </c>
      <c r="L71" s="54" t="s">
        <v>897</v>
      </c>
      <c r="M71" s="54" t="s">
        <v>419</v>
      </c>
      <c r="N71" s="69" t="b">
        <v>0</v>
      </c>
      <c r="O71" s="54" t="s">
        <v>897</v>
      </c>
      <c r="P71" s="54" t="s">
        <v>421</v>
      </c>
      <c r="Q71" s="69" t="b">
        <v>0</v>
      </c>
      <c r="R71" s="54" t="s">
        <v>897</v>
      </c>
      <c r="S71" s="34" t="s">
        <v>218</v>
      </c>
      <c r="T71" s="107" t="b">
        <v>0</v>
      </c>
      <c r="U71" s="4"/>
    </row>
    <row r="72" spans="2:21" s="4" customFormat="1" ht="22.5" customHeight="1">
      <c r="B72" s="9"/>
      <c r="C72" s="16">
        <v>13</v>
      </c>
      <c r="D72" s="24" t="s">
        <v>865</v>
      </c>
      <c r="E72" s="24"/>
      <c r="F72" s="24"/>
      <c r="G72" s="55" t="str">
        <f>IF(OR(H73=TRUE,K73=TRUE,N73=TRUE,Q73=TRUE,T73=TRUE,H74=TRUE,K74=TRUE),"申請あり","")</f>
        <v/>
      </c>
      <c r="H72" s="70"/>
      <c r="I72" s="79"/>
      <c r="J72" s="79"/>
      <c r="K72" s="85"/>
      <c r="L72" s="79"/>
      <c r="M72" s="79"/>
      <c r="N72" s="85"/>
      <c r="O72" s="79"/>
      <c r="P72" s="79"/>
      <c r="Q72" s="85"/>
      <c r="R72" s="79"/>
      <c r="S72" s="99"/>
      <c r="T72" s="65"/>
      <c r="U72" s="4"/>
    </row>
    <row r="73" spans="2:21" s="4" customFormat="1" ht="22.5" customHeight="1">
      <c r="B73" s="9"/>
      <c r="C73" s="15" t="str">
        <f>IF(OR(H73=TRUE,K73=TRUE,N73=TRUE,Q73=TRUE,T73=TRUE,H74=TRUE,K74=TRUE),COUNTIF(H73:T74,TRUE),"")</f>
        <v/>
      </c>
      <c r="D73" s="27">
        <v>1</v>
      </c>
      <c r="E73" s="34" t="s">
        <v>423</v>
      </c>
      <c r="F73" s="48" t="s">
        <v>897</v>
      </c>
      <c r="G73" s="52" t="s">
        <v>426</v>
      </c>
      <c r="H73" s="71" t="b">
        <v>0</v>
      </c>
      <c r="I73" s="52" t="s">
        <v>897</v>
      </c>
      <c r="J73" s="52" t="s">
        <v>216</v>
      </c>
      <c r="K73" s="71" t="b">
        <v>0</v>
      </c>
      <c r="L73" s="52" t="s">
        <v>897</v>
      </c>
      <c r="M73" s="52" t="s">
        <v>18</v>
      </c>
      <c r="N73" s="71" t="b">
        <v>0</v>
      </c>
      <c r="O73" s="52" t="s">
        <v>897</v>
      </c>
      <c r="P73" s="52" t="s">
        <v>341</v>
      </c>
      <c r="Q73" s="71" t="b">
        <v>0</v>
      </c>
      <c r="R73" s="52" t="s">
        <v>897</v>
      </c>
      <c r="S73" s="33" t="s">
        <v>427</v>
      </c>
      <c r="T73" s="107" t="b">
        <v>0</v>
      </c>
      <c r="U73" s="4"/>
    </row>
    <row r="74" spans="2:21" s="4" customFormat="1" ht="22.5" customHeight="1">
      <c r="B74" s="9"/>
      <c r="C74" s="15"/>
      <c r="D74" s="28"/>
      <c r="E74" s="34"/>
      <c r="F74" s="49" t="s">
        <v>897</v>
      </c>
      <c r="G74" s="51" t="s">
        <v>429</v>
      </c>
      <c r="H74" s="72" t="b">
        <v>0</v>
      </c>
      <c r="I74" s="51" t="s">
        <v>897</v>
      </c>
      <c r="J74" s="51" t="s">
        <v>433</v>
      </c>
      <c r="K74" s="72" t="b">
        <v>0</v>
      </c>
      <c r="L74" s="51"/>
      <c r="M74" s="51"/>
      <c r="N74" s="86"/>
      <c r="O74" s="51"/>
      <c r="P74" s="51"/>
      <c r="Q74" s="86"/>
      <c r="R74" s="51"/>
      <c r="S74" s="35"/>
      <c r="T74" s="65"/>
      <c r="U74" s="4"/>
    </row>
    <row r="75" spans="2:21" s="4" customFormat="1" ht="22.5" customHeight="1">
      <c r="B75" s="9"/>
      <c r="C75" s="16">
        <v>14</v>
      </c>
      <c r="D75" s="24" t="s">
        <v>437</v>
      </c>
      <c r="E75" s="24"/>
      <c r="F75" s="24"/>
      <c r="G75" s="55" t="str">
        <f>IF(OR(H76=TRUE,K76=TRUE,N76=TRUE,H77=TRUE,K77=TRUE,N77=TRUE,Q77=TRUE,T77=TRUE,H78=TRUE,K78=TRUE,N78=TRUE,Q78=TRUE,T78=TRUE,H79=TRUE,K79=TRUE,N79=TRUE,Q79=TRUE,T79=TRUE,H80=TRUE,K80=TRUE,N80=TRUE,H81=TRUE,K81=TRUE,N81=TRUE,Q81=TRUE,T81=TRUE,H82=TRUE,H83=TRUE,K83=TRUE),"申請あり","")</f>
        <v/>
      </c>
      <c r="H75" s="70"/>
      <c r="I75" s="79"/>
      <c r="J75" s="79"/>
      <c r="K75" s="85"/>
      <c r="L75" s="79"/>
      <c r="M75" s="79"/>
      <c r="N75" s="85"/>
      <c r="O75" s="79"/>
      <c r="P75" s="79"/>
      <c r="Q75" s="85"/>
      <c r="R75" s="79"/>
      <c r="S75" s="99"/>
      <c r="T75" s="65"/>
      <c r="U75" s="4"/>
    </row>
    <row r="76" spans="2:21" s="4" customFormat="1" ht="22.5" customHeight="1">
      <c r="B76" s="9"/>
      <c r="C76" s="15" t="str">
        <f>IF(OR(H76=TRUE,K76=TRUE,N76=TRUE),COUNTIF(H76:T76,TRUE),"")</f>
        <v/>
      </c>
      <c r="D76" s="26">
        <v>1</v>
      </c>
      <c r="E76" s="34" t="s">
        <v>439</v>
      </c>
      <c r="F76" s="47" t="s">
        <v>897</v>
      </c>
      <c r="G76" s="54" t="s">
        <v>441</v>
      </c>
      <c r="H76" s="69" t="b">
        <v>0</v>
      </c>
      <c r="I76" s="54" t="s">
        <v>897</v>
      </c>
      <c r="J76" s="54" t="s">
        <v>144</v>
      </c>
      <c r="K76" s="69" t="b">
        <v>0</v>
      </c>
      <c r="L76" s="54" t="s">
        <v>897</v>
      </c>
      <c r="M76" s="54" t="s">
        <v>444</v>
      </c>
      <c r="N76" s="69" t="b">
        <v>0</v>
      </c>
      <c r="O76" s="54" t="s">
        <v>897</v>
      </c>
      <c r="P76" s="54" t="s">
        <v>897</v>
      </c>
      <c r="Q76" s="84"/>
      <c r="R76" s="54" t="s">
        <v>897</v>
      </c>
      <c r="S76" s="34" t="s">
        <v>897</v>
      </c>
      <c r="T76" s="65"/>
      <c r="U76" s="4"/>
    </row>
    <row r="77" spans="2:21" s="4" customFormat="1" ht="22.5" customHeight="1">
      <c r="B77" s="9"/>
      <c r="C77" s="15" t="str">
        <f>IF(OR(H77=TRUE,K77=TRUE,N77=TRUE,Q77=TRUE,T77=TRUE,H78=TRUE,K78=TRUE,N78=TRUE,Q78=TRUE,T78=TRUE),COUNTIF(H77:T78,TRUE),"")</f>
        <v/>
      </c>
      <c r="D77" s="27">
        <v>2</v>
      </c>
      <c r="E77" s="34" t="s">
        <v>447</v>
      </c>
      <c r="F77" s="48" t="s">
        <v>897</v>
      </c>
      <c r="G77" s="52" t="s">
        <v>450</v>
      </c>
      <c r="H77" s="71" t="b">
        <v>0</v>
      </c>
      <c r="I77" s="52" t="s">
        <v>897</v>
      </c>
      <c r="J77" s="52" t="s">
        <v>454</v>
      </c>
      <c r="K77" s="71" t="b">
        <v>0</v>
      </c>
      <c r="L77" s="52" t="s">
        <v>897</v>
      </c>
      <c r="M77" s="90" t="s">
        <v>952</v>
      </c>
      <c r="N77" s="71" t="b">
        <v>0</v>
      </c>
      <c r="O77" s="52" t="s">
        <v>897</v>
      </c>
      <c r="P77" s="52" t="s">
        <v>458</v>
      </c>
      <c r="Q77" s="71" t="b">
        <v>0</v>
      </c>
      <c r="R77" s="52" t="s">
        <v>897</v>
      </c>
      <c r="S77" s="33" t="s">
        <v>385</v>
      </c>
      <c r="T77" s="107" t="b">
        <v>0</v>
      </c>
      <c r="U77" s="4"/>
    </row>
    <row r="78" spans="2:21" s="4" customFormat="1" ht="22.5" customHeight="1">
      <c r="B78" s="9"/>
      <c r="C78" s="15"/>
      <c r="D78" s="25"/>
      <c r="E78" s="34"/>
      <c r="F78" s="46" t="s">
        <v>897</v>
      </c>
      <c r="G78" s="50" t="s">
        <v>33</v>
      </c>
      <c r="H78" s="68" t="b">
        <v>0</v>
      </c>
      <c r="I78" s="50" t="s">
        <v>897</v>
      </c>
      <c r="J78" s="50" t="s">
        <v>901</v>
      </c>
      <c r="K78" s="68" t="b">
        <v>0</v>
      </c>
      <c r="L78" s="50" t="s">
        <v>897</v>
      </c>
      <c r="M78" s="50" t="s">
        <v>462</v>
      </c>
      <c r="N78" s="68" t="b">
        <v>0</v>
      </c>
      <c r="O78" s="50" t="s">
        <v>897</v>
      </c>
      <c r="P78" s="50" t="s">
        <v>464</v>
      </c>
      <c r="Q78" s="68" t="b">
        <v>0</v>
      </c>
      <c r="R78" s="50" t="s">
        <v>897</v>
      </c>
      <c r="S78" s="39" t="s">
        <v>466</v>
      </c>
      <c r="T78" s="107" t="b">
        <v>0</v>
      </c>
      <c r="U78" s="4"/>
    </row>
    <row r="79" spans="2:21" s="4" customFormat="1" ht="22.5" customHeight="1">
      <c r="B79" s="9"/>
      <c r="C79" s="15" t="str">
        <f>IF(OR(H79=TRUE,K79=TRUE,N79=TRUE,Q79=TRUE,T79=TRUE,H80=TRUE,K80=TRUE,N80=TRUE),COUNTIF(H79:T80,TRUE),"")</f>
        <v/>
      </c>
      <c r="D79" s="27">
        <v>3</v>
      </c>
      <c r="E79" s="34" t="s">
        <v>467</v>
      </c>
      <c r="F79" s="48" t="s">
        <v>897</v>
      </c>
      <c r="G79" s="52" t="s">
        <v>61</v>
      </c>
      <c r="H79" s="71" t="b">
        <v>0</v>
      </c>
      <c r="I79" s="52" t="s">
        <v>897</v>
      </c>
      <c r="J79" s="52" t="s">
        <v>468</v>
      </c>
      <c r="K79" s="71" t="b">
        <v>0</v>
      </c>
      <c r="L79" s="52" t="s">
        <v>897</v>
      </c>
      <c r="M79" s="52" t="s">
        <v>214</v>
      </c>
      <c r="N79" s="71" t="b">
        <v>0</v>
      </c>
      <c r="O79" s="52" t="s">
        <v>897</v>
      </c>
      <c r="P79" s="52" t="s">
        <v>472</v>
      </c>
      <c r="Q79" s="71" t="b">
        <v>0</v>
      </c>
      <c r="R79" s="52" t="s">
        <v>897</v>
      </c>
      <c r="S79" s="33" t="s">
        <v>94</v>
      </c>
      <c r="T79" s="107" t="b">
        <v>0</v>
      </c>
      <c r="U79" s="4"/>
    </row>
    <row r="80" spans="2:21" s="4" customFormat="1" ht="22.5" customHeight="1">
      <c r="B80" s="10"/>
      <c r="C80" s="15"/>
      <c r="D80" s="28"/>
      <c r="E80" s="34"/>
      <c r="F80" s="49" t="s">
        <v>897</v>
      </c>
      <c r="G80" s="51" t="s">
        <v>931</v>
      </c>
      <c r="H80" s="72" t="b">
        <v>0</v>
      </c>
      <c r="I80" s="51" t="s">
        <v>897</v>
      </c>
      <c r="J80" s="51" t="s">
        <v>475</v>
      </c>
      <c r="K80" s="72" t="b">
        <v>0</v>
      </c>
      <c r="L80" s="51" t="s">
        <v>897</v>
      </c>
      <c r="M80" s="51" t="s">
        <v>405</v>
      </c>
      <c r="N80" s="72" t="b">
        <v>0</v>
      </c>
      <c r="O80" s="51"/>
      <c r="P80" s="51"/>
      <c r="Q80" s="86"/>
      <c r="R80" s="51"/>
      <c r="S80" s="35"/>
      <c r="T80" s="65"/>
      <c r="U80" s="4"/>
    </row>
    <row r="81" spans="2:21" s="4" customFormat="1" ht="22.5" customHeight="1">
      <c r="B81" s="9"/>
      <c r="C81" s="15" t="str">
        <f>IF(OR(H81=TRUE,K81=TRUE,N81=TRUE,Q81=TRUE,T81=TRUE,H82=TRUE),COUNTIF(H81:T82,TRUE),"")</f>
        <v/>
      </c>
      <c r="D81" s="27">
        <v>4</v>
      </c>
      <c r="E81" s="34" t="s">
        <v>476</v>
      </c>
      <c r="F81" s="48" t="s">
        <v>897</v>
      </c>
      <c r="G81" s="52" t="s">
        <v>41</v>
      </c>
      <c r="H81" s="71" t="b">
        <v>0</v>
      </c>
      <c r="I81" s="52" t="s">
        <v>897</v>
      </c>
      <c r="J81" s="52" t="s">
        <v>479</v>
      </c>
      <c r="K81" s="71" t="b">
        <v>0</v>
      </c>
      <c r="L81" s="52" t="s">
        <v>897</v>
      </c>
      <c r="M81" s="52" t="s">
        <v>481</v>
      </c>
      <c r="N81" s="71" t="b">
        <v>0</v>
      </c>
      <c r="O81" s="52" t="s">
        <v>897</v>
      </c>
      <c r="P81" s="52" t="s">
        <v>483</v>
      </c>
      <c r="Q81" s="71" t="b">
        <v>0</v>
      </c>
      <c r="R81" s="52" t="s">
        <v>897</v>
      </c>
      <c r="S81" s="33" t="s">
        <v>42</v>
      </c>
      <c r="T81" s="107" t="b">
        <v>0</v>
      </c>
      <c r="U81" s="4"/>
    </row>
    <row r="82" spans="2:21" s="4" customFormat="1" ht="22.5" customHeight="1">
      <c r="B82" s="9"/>
      <c r="C82" s="15"/>
      <c r="D82" s="28"/>
      <c r="E82" s="34"/>
      <c r="F82" s="49" t="s">
        <v>897</v>
      </c>
      <c r="G82" s="51" t="s">
        <v>485</v>
      </c>
      <c r="H82" s="72" t="b">
        <v>0</v>
      </c>
      <c r="I82" s="51"/>
      <c r="J82" s="51"/>
      <c r="K82" s="86"/>
      <c r="L82" s="51"/>
      <c r="M82" s="51"/>
      <c r="N82" s="86"/>
      <c r="O82" s="51"/>
      <c r="P82" s="51"/>
      <c r="Q82" s="86"/>
      <c r="R82" s="51"/>
      <c r="S82" s="35"/>
      <c r="T82" s="65"/>
      <c r="U82" s="4"/>
    </row>
    <row r="83" spans="2:21" s="4" customFormat="1" ht="22.5" customHeight="1">
      <c r="B83" s="9"/>
      <c r="C83" s="17" t="str">
        <f>IF(OR(H83=TRUE,K83=TRUE),COUNTIF(H83:T83,TRUE),"")</f>
        <v/>
      </c>
      <c r="D83" s="26">
        <v>5</v>
      </c>
      <c r="E83" s="34" t="s">
        <v>134</v>
      </c>
      <c r="F83" s="47" t="s">
        <v>897</v>
      </c>
      <c r="G83" s="54" t="s">
        <v>898</v>
      </c>
      <c r="H83" s="69" t="b">
        <v>0</v>
      </c>
      <c r="I83" s="54" t="s">
        <v>897</v>
      </c>
      <c r="J83" s="54" t="s">
        <v>459</v>
      </c>
      <c r="K83" s="69" t="b">
        <v>0</v>
      </c>
      <c r="L83" s="54"/>
      <c r="M83" s="54"/>
      <c r="N83" s="84"/>
      <c r="O83" s="54"/>
      <c r="P83" s="54"/>
      <c r="Q83" s="84"/>
      <c r="R83" s="54"/>
      <c r="S83" s="34"/>
      <c r="T83" s="65"/>
      <c r="U83" s="4"/>
    </row>
    <row r="84" spans="2:21" s="4" customFormat="1" ht="22.5" customHeight="1">
      <c r="B84" s="9"/>
      <c r="C84" s="16">
        <v>15</v>
      </c>
      <c r="D84" s="24" t="s">
        <v>486</v>
      </c>
      <c r="E84" s="24"/>
      <c r="F84" s="24"/>
      <c r="G84" s="55" t="str">
        <f>IF(OR(H85=TRUE,K85=TRUE,N85=TRUE,Q85=TRUE,T85=TRUE,H86=TRUE,K86=TRUE,N86=TRUE),"申請あり","")</f>
        <v/>
      </c>
      <c r="H84" s="70"/>
      <c r="I84" s="79"/>
      <c r="J84" s="79"/>
      <c r="K84" s="85"/>
      <c r="L84" s="79"/>
      <c r="M84" s="79"/>
      <c r="N84" s="85"/>
      <c r="O84" s="79"/>
      <c r="P84" s="79"/>
      <c r="Q84" s="85"/>
      <c r="R84" s="79"/>
      <c r="S84" s="99"/>
      <c r="T84" s="65"/>
      <c r="U84" s="4"/>
    </row>
    <row r="85" spans="2:21" s="4" customFormat="1" ht="22.5" customHeight="1">
      <c r="B85" s="9"/>
      <c r="C85" s="15" t="str">
        <f>IF(OR(H85=TRUE,K85=TRUE,N85=TRUE,Q85=TRUE,T85=TRUE,H86=TRUE,K86=TRUE,N86=TRUE),COUNTIF(H85:T86,TRUE),"")</f>
        <v/>
      </c>
      <c r="D85" s="27">
        <v>1</v>
      </c>
      <c r="E85" s="34" t="s">
        <v>486</v>
      </c>
      <c r="F85" s="48" t="s">
        <v>897</v>
      </c>
      <c r="G85" s="52" t="s">
        <v>262</v>
      </c>
      <c r="H85" s="71" t="b">
        <v>0</v>
      </c>
      <c r="I85" s="52" t="s">
        <v>897</v>
      </c>
      <c r="J85" s="52" t="s">
        <v>373</v>
      </c>
      <c r="K85" s="71" t="b">
        <v>0</v>
      </c>
      <c r="L85" s="52" t="s">
        <v>897</v>
      </c>
      <c r="M85" s="52" t="s">
        <v>471</v>
      </c>
      <c r="N85" s="71" t="b">
        <v>0</v>
      </c>
      <c r="O85" s="52" t="s">
        <v>897</v>
      </c>
      <c r="P85" s="52" t="s">
        <v>233</v>
      </c>
      <c r="Q85" s="71" t="b">
        <v>0</v>
      </c>
      <c r="R85" s="52" t="s">
        <v>897</v>
      </c>
      <c r="S85" s="33" t="s">
        <v>943</v>
      </c>
      <c r="T85" s="107" t="b">
        <v>0</v>
      </c>
      <c r="U85" s="4"/>
    </row>
    <row r="86" spans="2:21" s="4" customFormat="1" ht="22.5" customHeight="1">
      <c r="B86" s="9"/>
      <c r="C86" s="15"/>
      <c r="D86" s="28"/>
      <c r="E86" s="34"/>
      <c r="F86" s="49" t="s">
        <v>897</v>
      </c>
      <c r="G86" s="51" t="s">
        <v>489</v>
      </c>
      <c r="H86" s="72" t="b">
        <v>0</v>
      </c>
      <c r="I86" s="51" t="s">
        <v>897</v>
      </c>
      <c r="J86" s="51" t="s">
        <v>847</v>
      </c>
      <c r="K86" s="72" t="b">
        <v>0</v>
      </c>
      <c r="L86" s="51" t="s">
        <v>897</v>
      </c>
      <c r="M86" s="51" t="s">
        <v>490</v>
      </c>
      <c r="N86" s="72" t="b">
        <v>0</v>
      </c>
      <c r="O86" s="51"/>
      <c r="P86" s="51"/>
      <c r="Q86" s="86"/>
      <c r="R86" s="51"/>
      <c r="S86" s="35"/>
      <c r="T86" s="65"/>
      <c r="U86" s="4"/>
    </row>
    <row r="87" spans="2:21" s="4" customFormat="1" ht="22.5" customHeight="1">
      <c r="B87" s="9"/>
      <c r="C87" s="16">
        <v>16</v>
      </c>
      <c r="D87" s="24" t="s">
        <v>491</v>
      </c>
      <c r="E87" s="24"/>
      <c r="F87" s="24"/>
      <c r="G87" s="55" t="str">
        <f>IF(OR(H88=TRUE,K88=TRUE,N88=TRUE,Q88=TRUE,H89=TRUE,K89=TRUE,N89=TRUE,H90=TRUE,K90=TRUE,N90=TRUE,Q90=TRUE,T90=TRUE,H91=TRUE,K91=TRUE,H92=TRUE,K92=TRUE,N92=TRUE,Q92=TRUE,T92=TRUE,H93=TRUE,H94=TRUE),"申請あり","")</f>
        <v/>
      </c>
      <c r="H87" s="70"/>
      <c r="I87" s="79"/>
      <c r="J87" s="79"/>
      <c r="K87" s="85"/>
      <c r="L87" s="79"/>
      <c r="M87" s="79"/>
      <c r="N87" s="85"/>
      <c r="O87" s="79"/>
      <c r="P87" s="79"/>
      <c r="Q87" s="85"/>
      <c r="R87" s="79"/>
      <c r="S87" s="99"/>
      <c r="T87" s="65"/>
      <c r="U87" s="4"/>
    </row>
    <row r="88" spans="2:21" s="4" customFormat="1" ht="22.5" customHeight="1">
      <c r="B88" s="9"/>
      <c r="C88" s="15" t="str">
        <f>IF(OR(H88=TRUE,K88=TRUE,N88=TRUE,Q88=TRUE),COUNTIF(H88:T88,TRUE),"")</f>
        <v/>
      </c>
      <c r="D88" s="26">
        <v>1</v>
      </c>
      <c r="E88" s="34" t="s">
        <v>234</v>
      </c>
      <c r="F88" s="47" t="s">
        <v>897</v>
      </c>
      <c r="G88" s="54" t="s">
        <v>494</v>
      </c>
      <c r="H88" s="69" t="b">
        <v>0</v>
      </c>
      <c r="I88" s="54" t="s">
        <v>897</v>
      </c>
      <c r="J88" s="54" t="s">
        <v>87</v>
      </c>
      <c r="K88" s="69" t="b">
        <v>0</v>
      </c>
      <c r="L88" s="54" t="s">
        <v>897</v>
      </c>
      <c r="M88" s="54" t="s">
        <v>497</v>
      </c>
      <c r="N88" s="69" t="b">
        <v>0</v>
      </c>
      <c r="O88" s="54" t="s">
        <v>897</v>
      </c>
      <c r="P88" s="54" t="s">
        <v>408</v>
      </c>
      <c r="Q88" s="69" t="b">
        <v>0</v>
      </c>
      <c r="R88" s="54"/>
      <c r="S88" s="34"/>
      <c r="T88" s="65"/>
      <c r="U88" s="4"/>
    </row>
    <row r="89" spans="2:21" s="4" customFormat="1" ht="22.5" customHeight="1">
      <c r="B89" s="10"/>
      <c r="C89" s="15" t="str">
        <f>IF(OR(H89=TRUE,K89=TRUE,N89=TRUE),COUNTIF(H89:T89,TRUE),"")</f>
        <v/>
      </c>
      <c r="D89" s="26">
        <v>2</v>
      </c>
      <c r="E89" s="34" t="s">
        <v>499</v>
      </c>
      <c r="F89" s="47" t="s">
        <v>897</v>
      </c>
      <c r="G89" s="54" t="s">
        <v>194</v>
      </c>
      <c r="H89" s="69" t="b">
        <v>0</v>
      </c>
      <c r="I89" s="54" t="s">
        <v>897</v>
      </c>
      <c r="J89" s="54" t="s">
        <v>322</v>
      </c>
      <c r="K89" s="69" t="b">
        <v>0</v>
      </c>
      <c r="L89" s="54" t="s">
        <v>897</v>
      </c>
      <c r="M89" s="54" t="s">
        <v>874</v>
      </c>
      <c r="N89" s="69" t="b">
        <v>0</v>
      </c>
      <c r="O89" s="54"/>
      <c r="P89" s="54"/>
      <c r="Q89" s="84"/>
      <c r="R89" s="54"/>
      <c r="S89" s="34"/>
      <c r="T89" s="65"/>
      <c r="U89" s="4"/>
    </row>
    <row r="90" spans="2:21" s="4" customFormat="1" ht="22.5" customHeight="1">
      <c r="B90" s="10"/>
      <c r="C90" s="15" t="str">
        <f>IF(OR(H90=TRUE,K90=TRUE,N90=TRUE,Q90=TRUE,T90=TRUE,H91=TRUE,K91=TRUE),COUNTIF(H90:T91,TRUE),"")</f>
        <v/>
      </c>
      <c r="D90" s="27">
        <v>3</v>
      </c>
      <c r="E90" s="33" t="s">
        <v>875</v>
      </c>
      <c r="F90" s="48" t="s">
        <v>897</v>
      </c>
      <c r="G90" s="52" t="s">
        <v>253</v>
      </c>
      <c r="H90" s="71" t="b">
        <v>0</v>
      </c>
      <c r="I90" s="52" t="s">
        <v>897</v>
      </c>
      <c r="J90" s="52" t="s">
        <v>876</v>
      </c>
      <c r="K90" s="71" t="b">
        <v>0</v>
      </c>
      <c r="L90" s="52" t="s">
        <v>897</v>
      </c>
      <c r="M90" s="52" t="s">
        <v>877</v>
      </c>
      <c r="N90" s="71" t="b">
        <v>0</v>
      </c>
      <c r="O90" s="52" t="s">
        <v>897</v>
      </c>
      <c r="P90" s="52" t="s">
        <v>755</v>
      </c>
      <c r="Q90" s="71" t="b">
        <v>0</v>
      </c>
      <c r="R90" s="52" t="s">
        <v>897</v>
      </c>
      <c r="S90" s="33" t="s">
        <v>153</v>
      </c>
      <c r="T90" s="107" t="b">
        <v>0</v>
      </c>
      <c r="U90" s="4"/>
    </row>
    <row r="91" spans="2:21" s="4" customFormat="1" ht="22.5" customHeight="1">
      <c r="B91" s="10"/>
      <c r="C91" s="15"/>
      <c r="D91" s="28"/>
      <c r="E91" s="35"/>
      <c r="F91" s="49" t="s">
        <v>897</v>
      </c>
      <c r="G91" s="51" t="s">
        <v>878</v>
      </c>
      <c r="H91" s="72" t="b">
        <v>0</v>
      </c>
      <c r="I91" s="51" t="s">
        <v>897</v>
      </c>
      <c r="J91" s="51" t="s">
        <v>498</v>
      </c>
      <c r="K91" s="72" t="b">
        <v>0</v>
      </c>
      <c r="L91" s="51"/>
      <c r="M91" s="51"/>
      <c r="N91" s="86"/>
      <c r="O91" s="51"/>
      <c r="P91" s="51"/>
      <c r="Q91" s="86"/>
      <c r="R91" s="51"/>
      <c r="S91" s="35"/>
      <c r="T91" s="65"/>
      <c r="U91" s="4"/>
    </row>
    <row r="92" spans="2:21" s="4" customFormat="1" ht="22.5" customHeight="1">
      <c r="B92" s="10"/>
      <c r="C92" s="15" t="str">
        <f>IF(OR(H92=TRUE,K92=TRUE,N92=TRUE,Q92=TRUE,T92=TRUE,H93),COUNTIF(H92:T93,TRUE),"")</f>
        <v/>
      </c>
      <c r="D92" s="27">
        <v>4</v>
      </c>
      <c r="E92" s="37" t="s">
        <v>70</v>
      </c>
      <c r="F92" s="48" t="s">
        <v>897</v>
      </c>
      <c r="G92" s="52" t="s">
        <v>879</v>
      </c>
      <c r="H92" s="71" t="b">
        <v>0</v>
      </c>
      <c r="I92" s="52" t="s">
        <v>897</v>
      </c>
      <c r="J92" s="52" t="s">
        <v>880</v>
      </c>
      <c r="K92" s="71" t="b">
        <v>0</v>
      </c>
      <c r="L92" s="52" t="s">
        <v>897</v>
      </c>
      <c r="M92" s="52" t="s">
        <v>881</v>
      </c>
      <c r="N92" s="71" t="b">
        <v>0</v>
      </c>
      <c r="O92" s="52" t="s">
        <v>897</v>
      </c>
      <c r="P92" s="52" t="s">
        <v>882</v>
      </c>
      <c r="Q92" s="71" t="b">
        <v>0</v>
      </c>
      <c r="R92" s="52" t="s">
        <v>897</v>
      </c>
      <c r="S92" s="33" t="s">
        <v>104</v>
      </c>
      <c r="T92" s="107" t="b">
        <v>0</v>
      </c>
      <c r="U92" s="4"/>
    </row>
    <row r="93" spans="2:21" s="4" customFormat="1" ht="22.5" customHeight="1">
      <c r="B93" s="10"/>
      <c r="C93" s="15"/>
      <c r="D93" s="28"/>
      <c r="E93" s="38"/>
      <c r="F93" s="49"/>
      <c r="G93" s="51" t="s">
        <v>974</v>
      </c>
      <c r="H93" s="72" t="b">
        <v>0</v>
      </c>
      <c r="I93" s="51"/>
      <c r="J93" s="51"/>
      <c r="K93" s="72"/>
      <c r="L93" s="51"/>
      <c r="M93" s="51"/>
      <c r="N93" s="72"/>
      <c r="O93" s="51"/>
      <c r="P93" s="51"/>
      <c r="Q93" s="72"/>
      <c r="R93" s="51"/>
      <c r="S93" s="35"/>
      <c r="T93" s="107"/>
      <c r="U93" s="4"/>
    </row>
    <row r="94" spans="2:21" s="4" customFormat="1" ht="22.5" customHeight="1">
      <c r="B94" s="9"/>
      <c r="C94" s="17" t="str">
        <f>IF(OR(H94=TRUE),COUNTIF(H94:T94,TRUE),"")</f>
        <v/>
      </c>
      <c r="D94" s="26">
        <v>5</v>
      </c>
      <c r="E94" s="34" t="s">
        <v>469</v>
      </c>
      <c r="F94" s="47" t="s">
        <v>897</v>
      </c>
      <c r="G94" s="57" t="s">
        <v>502</v>
      </c>
      <c r="H94" s="69" t="b">
        <v>0</v>
      </c>
      <c r="I94" s="54"/>
      <c r="J94" s="54"/>
      <c r="K94" s="84"/>
      <c r="L94" s="54"/>
      <c r="M94" s="54"/>
      <c r="N94" s="84"/>
      <c r="O94" s="54"/>
      <c r="P94" s="54"/>
      <c r="Q94" s="84"/>
      <c r="R94" s="54"/>
      <c r="S94" s="34"/>
      <c r="T94" s="65"/>
      <c r="U94" s="4"/>
    </row>
    <row r="95" spans="2:21" s="4" customFormat="1" ht="22.5" customHeight="1">
      <c r="B95" s="9"/>
      <c r="C95" s="16">
        <v>17</v>
      </c>
      <c r="D95" s="24" t="s">
        <v>397</v>
      </c>
      <c r="E95" s="24"/>
      <c r="F95" s="24"/>
      <c r="G95" s="55" t="str">
        <f>IF(OR(H96=TRUE,K96=TRUE,N96=TRUE,Q96=TRUE,T96=TRUE,H97=TRUE,K97=TRUE,N97=TRUE,Q97=TRUE,H98=TRUE,K98=TRUE,H99=TRUE,K99=TRUE,N99=TRUE,H100=TRUE,K100=TRUE,N100=TRUE,Q100=TRUE,T100=TRUE,H101=TRUE,K101=TRUE,N101=TRUE,Q101=TRUE,T101=TRUE,H102=TRUE,K102=TRUE,N102=TRUE,Q102=TRUE),"申請あり","")</f>
        <v/>
      </c>
      <c r="H95" s="70"/>
      <c r="I95" s="79"/>
      <c r="J95" s="78"/>
      <c r="K95" s="83"/>
      <c r="L95" s="78"/>
      <c r="M95" s="78"/>
      <c r="N95" s="83"/>
      <c r="O95" s="78"/>
      <c r="P95" s="78"/>
      <c r="Q95" s="83"/>
      <c r="R95" s="78"/>
      <c r="S95" s="99"/>
      <c r="T95" s="65"/>
      <c r="U95" s="4"/>
    </row>
    <row r="96" spans="2:21" s="4" customFormat="1" ht="22.5" customHeight="1">
      <c r="B96" s="9"/>
      <c r="C96" s="15" t="str">
        <f>IF(OR(H96=TRUE,K96=TRUE,N96=TRUE,Q96=TRUE,T96=TRUE),COUNTIF(H96:T96,TRUE),"")</f>
        <v/>
      </c>
      <c r="D96" s="26">
        <v>1</v>
      </c>
      <c r="E96" s="34" t="s">
        <v>504</v>
      </c>
      <c r="F96" s="47" t="s">
        <v>897</v>
      </c>
      <c r="G96" s="54" t="s">
        <v>507</v>
      </c>
      <c r="H96" s="69" t="b">
        <v>0</v>
      </c>
      <c r="I96" s="54" t="s">
        <v>897</v>
      </c>
      <c r="J96" s="54" t="s">
        <v>510</v>
      </c>
      <c r="K96" s="69" t="b">
        <v>0</v>
      </c>
      <c r="L96" s="54" t="s">
        <v>897</v>
      </c>
      <c r="M96" s="54" t="s">
        <v>512</v>
      </c>
      <c r="N96" s="69" t="b">
        <v>0</v>
      </c>
      <c r="O96" s="54" t="s">
        <v>897</v>
      </c>
      <c r="P96" s="54" t="s">
        <v>343</v>
      </c>
      <c r="Q96" s="69" t="b">
        <v>0</v>
      </c>
      <c r="R96" s="54" t="s">
        <v>897</v>
      </c>
      <c r="S96" s="34" t="s">
        <v>513</v>
      </c>
      <c r="T96" s="107" t="b">
        <v>0</v>
      </c>
      <c r="U96" s="4"/>
    </row>
    <row r="97" spans="2:21" s="4" customFormat="1" ht="22.5" customHeight="1">
      <c r="B97" s="9"/>
      <c r="C97" s="15" t="str">
        <f>IF(OR(H97=TRUE,K97=TRUE,N97=TRUE,Q97=TRUE),COUNTIF(H97:T97,TRUE),"")</f>
        <v/>
      </c>
      <c r="D97" s="26">
        <v>2</v>
      </c>
      <c r="E97" s="34" t="s">
        <v>477</v>
      </c>
      <c r="F97" s="47" t="s">
        <v>897</v>
      </c>
      <c r="G97" s="54" t="s">
        <v>514</v>
      </c>
      <c r="H97" s="69" t="b">
        <v>0</v>
      </c>
      <c r="I97" s="54" t="s">
        <v>897</v>
      </c>
      <c r="J97" s="54" t="s">
        <v>517</v>
      </c>
      <c r="K97" s="69" t="b">
        <v>0</v>
      </c>
      <c r="L97" s="54" t="s">
        <v>897</v>
      </c>
      <c r="M97" s="54" t="s">
        <v>518</v>
      </c>
      <c r="N97" s="69" t="b">
        <v>0</v>
      </c>
      <c r="O97" s="54" t="s">
        <v>897</v>
      </c>
      <c r="P97" s="54" t="s">
        <v>520</v>
      </c>
      <c r="Q97" s="69" t="b">
        <v>0</v>
      </c>
      <c r="R97" s="54"/>
      <c r="S97" s="34"/>
      <c r="T97" s="65"/>
      <c r="U97" s="4"/>
    </row>
    <row r="98" spans="2:21" s="4" customFormat="1" ht="22.5" customHeight="1">
      <c r="B98" s="9"/>
      <c r="C98" s="15" t="str">
        <f>IF(OR(H98=TRUE,K98=TRUE),COUNTIF(H98:T98,TRUE),"")</f>
        <v/>
      </c>
      <c r="D98" s="26">
        <v>3</v>
      </c>
      <c r="E98" s="34" t="s">
        <v>146</v>
      </c>
      <c r="F98" s="47" t="s">
        <v>897</v>
      </c>
      <c r="G98" s="54" t="s">
        <v>521</v>
      </c>
      <c r="H98" s="69" t="b">
        <v>0</v>
      </c>
      <c r="I98" s="54" t="s">
        <v>897</v>
      </c>
      <c r="J98" s="54" t="s">
        <v>401</v>
      </c>
      <c r="K98" s="69" t="b">
        <v>0</v>
      </c>
      <c r="L98" s="54"/>
      <c r="M98" s="54"/>
      <c r="N98" s="84"/>
      <c r="O98" s="54"/>
      <c r="P98" s="54"/>
      <c r="Q98" s="84"/>
      <c r="R98" s="54"/>
      <c r="S98" s="34"/>
      <c r="T98" s="65"/>
      <c r="U98" s="4"/>
    </row>
    <row r="99" spans="2:21" s="4" customFormat="1" ht="22.5" customHeight="1">
      <c r="B99" s="10"/>
      <c r="C99" s="15" t="str">
        <f>IF(OR(H99=TRUE,K99=TRUE,N99=TRUE),COUNTIF(H99:T99,TRUE),"")</f>
        <v/>
      </c>
      <c r="D99" s="26">
        <v>4</v>
      </c>
      <c r="E99" s="34" t="s">
        <v>523</v>
      </c>
      <c r="F99" s="47" t="s">
        <v>897</v>
      </c>
      <c r="G99" s="54" t="s">
        <v>523</v>
      </c>
      <c r="H99" s="69" t="b">
        <v>0</v>
      </c>
      <c r="I99" s="54" t="s">
        <v>897</v>
      </c>
      <c r="J99" s="54" t="s">
        <v>529</v>
      </c>
      <c r="K99" s="69" t="b">
        <v>0</v>
      </c>
      <c r="L99" s="54" t="s">
        <v>897</v>
      </c>
      <c r="M99" s="54" t="s">
        <v>528</v>
      </c>
      <c r="N99" s="69" t="b">
        <v>0</v>
      </c>
      <c r="O99" s="54"/>
      <c r="P99" s="54"/>
      <c r="Q99" s="84"/>
      <c r="R99" s="54"/>
      <c r="S99" s="34"/>
      <c r="T99" s="65"/>
      <c r="U99" s="4"/>
    </row>
    <row r="100" spans="2:21" s="4" customFormat="1" ht="22.5" customHeight="1">
      <c r="B100" s="9"/>
      <c r="C100" s="15" t="str">
        <f>IF(OR(H100=TRUE,K100=TRUE,N100=TRUE,Q100=TRUE,T100=TRUE,H101=TRUE,K101=TRUE,N101=TRUE,Q101=TRUE,T101=TRUE,H102=TRUE,K102=TRUE,N102=TRUE,Q102=TRUE),COUNTIF(H100:T102,TRUE),"")</f>
        <v/>
      </c>
      <c r="D100" s="27">
        <v>5</v>
      </c>
      <c r="E100" s="34" t="s">
        <v>814</v>
      </c>
      <c r="F100" s="48" t="s">
        <v>897</v>
      </c>
      <c r="G100" s="52" t="s">
        <v>532</v>
      </c>
      <c r="H100" s="71" t="b">
        <v>0</v>
      </c>
      <c r="I100" s="52" t="s">
        <v>897</v>
      </c>
      <c r="J100" s="52" t="s">
        <v>533</v>
      </c>
      <c r="K100" s="71" t="b">
        <v>0</v>
      </c>
      <c r="L100" s="52" t="s">
        <v>897</v>
      </c>
      <c r="M100" s="52" t="s">
        <v>136</v>
      </c>
      <c r="N100" s="71" t="b">
        <v>0</v>
      </c>
      <c r="O100" s="52" t="s">
        <v>897</v>
      </c>
      <c r="P100" s="52" t="s">
        <v>535</v>
      </c>
      <c r="Q100" s="71" t="b">
        <v>0</v>
      </c>
      <c r="R100" s="52" t="s">
        <v>897</v>
      </c>
      <c r="S100" s="33" t="s">
        <v>505</v>
      </c>
      <c r="T100" s="107" t="b">
        <v>0</v>
      </c>
      <c r="U100" s="4"/>
    </row>
    <row r="101" spans="2:21" s="4" customFormat="1" ht="22.5" customHeight="1">
      <c r="B101" s="9"/>
      <c r="C101" s="15"/>
      <c r="D101" s="25"/>
      <c r="E101" s="34"/>
      <c r="F101" s="46" t="s">
        <v>897</v>
      </c>
      <c r="G101" s="50" t="s">
        <v>973</v>
      </c>
      <c r="H101" s="68" t="b">
        <v>0</v>
      </c>
      <c r="I101" s="50" t="s">
        <v>897</v>
      </c>
      <c r="J101" s="50" t="s">
        <v>954</v>
      </c>
      <c r="K101" s="68" t="b">
        <v>0</v>
      </c>
      <c r="L101" s="50" t="s">
        <v>897</v>
      </c>
      <c r="M101" s="50" t="s">
        <v>537</v>
      </c>
      <c r="N101" s="68" t="b">
        <v>0</v>
      </c>
      <c r="O101" s="50" t="s">
        <v>897</v>
      </c>
      <c r="P101" s="50" t="s">
        <v>540</v>
      </c>
      <c r="Q101" s="68" t="b">
        <v>0</v>
      </c>
      <c r="R101" s="50"/>
      <c r="S101" s="39" t="s">
        <v>374</v>
      </c>
      <c r="T101" s="107" t="b">
        <v>0</v>
      </c>
      <c r="U101" s="4"/>
    </row>
    <row r="102" spans="2:21" s="4" customFormat="1" ht="22.5" customHeight="1">
      <c r="B102" s="9"/>
      <c r="C102" s="17"/>
      <c r="D102" s="28"/>
      <c r="E102" s="34"/>
      <c r="F102" s="49" t="s">
        <v>897</v>
      </c>
      <c r="G102" s="51" t="s">
        <v>541</v>
      </c>
      <c r="H102" s="72" t="b">
        <v>0</v>
      </c>
      <c r="I102" s="51" t="s">
        <v>897</v>
      </c>
      <c r="J102" s="51" t="s">
        <v>543</v>
      </c>
      <c r="K102" s="72" t="b">
        <v>0</v>
      </c>
      <c r="L102" s="51" t="s">
        <v>897</v>
      </c>
      <c r="M102" s="51" t="s">
        <v>545</v>
      </c>
      <c r="N102" s="72" t="b">
        <v>0</v>
      </c>
      <c r="O102" s="51" t="s">
        <v>897</v>
      </c>
      <c r="P102" s="56" t="s">
        <v>721</v>
      </c>
      <c r="Q102" s="72" t="b">
        <v>0</v>
      </c>
      <c r="R102" s="51" t="s">
        <v>897</v>
      </c>
      <c r="S102" s="35" t="s">
        <v>897</v>
      </c>
      <c r="T102" s="65"/>
      <c r="U102" s="4"/>
    </row>
    <row r="103" spans="2:21" s="4" customFormat="1" ht="22.5" customHeight="1">
      <c r="B103" s="9"/>
      <c r="C103" s="16">
        <v>18</v>
      </c>
      <c r="D103" s="24" t="s">
        <v>120</v>
      </c>
      <c r="E103" s="24"/>
      <c r="F103" s="24"/>
      <c r="G103" s="55" t="str">
        <f>IF(OR(H104=TRUE,K104=TRUE,N104=TRUE,Q104=TRUE,H105=TRUE,H106=TRUE,K106=TRUE,N106=TRUE,Q106=TRUE,T106=TRUE,H107=TRUE,H108=TRUE),"申請あり","")</f>
        <v/>
      </c>
      <c r="H103" s="70"/>
      <c r="I103" s="79"/>
      <c r="J103" s="79"/>
      <c r="K103" s="85"/>
      <c r="L103" s="79"/>
      <c r="M103" s="79"/>
      <c r="N103" s="85"/>
      <c r="O103" s="79"/>
      <c r="P103" s="79"/>
      <c r="Q103" s="85"/>
      <c r="R103" s="79"/>
      <c r="S103" s="99"/>
      <c r="T103" s="65"/>
      <c r="U103" s="4"/>
    </row>
    <row r="104" spans="2:21" s="4" customFormat="1" ht="22.5" customHeight="1">
      <c r="B104" s="9"/>
      <c r="C104" s="15" t="str">
        <f>IF(OR(H104=TRUE,K104=TRUE,N104=TRUE,Q104=TRUE),COUNTIF(H104:T104,TRUE),"")</f>
        <v/>
      </c>
      <c r="D104" s="26">
        <v>1</v>
      </c>
      <c r="E104" s="34" t="s">
        <v>495</v>
      </c>
      <c r="F104" s="47" t="s">
        <v>897</v>
      </c>
      <c r="G104" s="54" t="s">
        <v>549</v>
      </c>
      <c r="H104" s="69" t="b">
        <v>0</v>
      </c>
      <c r="I104" s="54" t="s">
        <v>897</v>
      </c>
      <c r="J104" s="54" t="s">
        <v>115</v>
      </c>
      <c r="K104" s="69" t="b">
        <v>0</v>
      </c>
      <c r="L104" s="54" t="s">
        <v>897</v>
      </c>
      <c r="M104" s="54" t="s">
        <v>524</v>
      </c>
      <c r="N104" s="69" t="b">
        <v>0</v>
      </c>
      <c r="O104" s="54" t="s">
        <v>897</v>
      </c>
      <c r="P104" s="54" t="s">
        <v>228</v>
      </c>
      <c r="Q104" s="69" t="b">
        <v>0</v>
      </c>
      <c r="R104" s="54"/>
      <c r="S104" s="34"/>
      <c r="T104" s="65"/>
      <c r="U104" s="4"/>
    </row>
    <row r="105" spans="2:21" s="4" customFormat="1" ht="22.5" customHeight="1">
      <c r="B105" s="9"/>
      <c r="C105" s="15" t="str">
        <f>IF(H105=TRUE,COUNTIF(H105:T105,TRUE),"")</f>
        <v/>
      </c>
      <c r="D105" s="26">
        <v>2</v>
      </c>
      <c r="E105" s="34" t="s">
        <v>552</v>
      </c>
      <c r="F105" s="47" t="s">
        <v>897</v>
      </c>
      <c r="G105" s="54" t="s">
        <v>77</v>
      </c>
      <c r="H105" s="69" t="b">
        <v>0</v>
      </c>
      <c r="I105" s="54"/>
      <c r="J105" s="54"/>
      <c r="K105" s="84"/>
      <c r="L105" s="54"/>
      <c r="M105" s="54"/>
      <c r="N105" s="84"/>
      <c r="O105" s="54"/>
      <c r="P105" s="54"/>
      <c r="Q105" s="84"/>
      <c r="R105" s="54"/>
      <c r="S105" s="34"/>
      <c r="T105" s="65"/>
      <c r="U105" s="4"/>
    </row>
    <row r="106" spans="2:21" s="4" customFormat="1" ht="22.5" customHeight="1">
      <c r="B106" s="9"/>
      <c r="C106" s="15" t="str">
        <f>IF(OR(H106=TRUE,K106=TRUE,N106=TRUE,Q106=TRUE,T106=TRUE,H107=TRUE),COUNTIF(H106:T107,TRUE),"")</f>
        <v/>
      </c>
      <c r="D106" s="27">
        <v>3</v>
      </c>
      <c r="E106" s="34" t="s">
        <v>208</v>
      </c>
      <c r="F106" s="48" t="s">
        <v>897</v>
      </c>
      <c r="G106" s="52" t="s">
        <v>553</v>
      </c>
      <c r="H106" s="71" t="b">
        <v>0</v>
      </c>
      <c r="I106" s="52" t="s">
        <v>897</v>
      </c>
      <c r="J106" s="52" t="s">
        <v>257</v>
      </c>
      <c r="K106" s="71" t="b">
        <v>0</v>
      </c>
      <c r="L106" s="52" t="s">
        <v>897</v>
      </c>
      <c r="M106" s="52" t="s">
        <v>554</v>
      </c>
      <c r="N106" s="71" t="b">
        <v>0</v>
      </c>
      <c r="O106" s="52" t="s">
        <v>897</v>
      </c>
      <c r="P106" s="52" t="s">
        <v>116</v>
      </c>
      <c r="Q106" s="71" t="b">
        <v>0</v>
      </c>
      <c r="R106" s="52" t="s">
        <v>897</v>
      </c>
      <c r="S106" s="33" t="s">
        <v>530</v>
      </c>
      <c r="T106" s="107" t="b">
        <v>0</v>
      </c>
      <c r="U106" s="4"/>
    </row>
    <row r="107" spans="2:21" s="4" customFormat="1" ht="22.5" customHeight="1">
      <c r="B107" s="10"/>
      <c r="C107" s="15"/>
      <c r="D107" s="28"/>
      <c r="E107" s="34"/>
      <c r="F107" s="49" t="s">
        <v>897</v>
      </c>
      <c r="G107" s="58" t="s">
        <v>244</v>
      </c>
      <c r="H107" s="72" t="b">
        <v>0</v>
      </c>
      <c r="I107" s="51"/>
      <c r="J107" s="51"/>
      <c r="K107" s="86"/>
      <c r="L107" s="51"/>
      <c r="M107" s="51"/>
      <c r="N107" s="86"/>
      <c r="O107" s="51"/>
      <c r="P107" s="51"/>
      <c r="Q107" s="86"/>
      <c r="R107" s="51"/>
      <c r="S107" s="35"/>
      <c r="T107" s="65"/>
      <c r="U107" s="4"/>
    </row>
    <row r="108" spans="2:21" s="4" customFormat="1" ht="22.5" customHeight="1">
      <c r="B108" s="9"/>
      <c r="C108" s="17" t="str">
        <f>IF(H108=TRUE,COUNTIF(H108:T108,TRUE),"")</f>
        <v/>
      </c>
      <c r="D108" s="26">
        <v>4</v>
      </c>
      <c r="E108" s="34" t="s">
        <v>555</v>
      </c>
      <c r="F108" s="47" t="s">
        <v>897</v>
      </c>
      <c r="G108" s="57" t="s">
        <v>137</v>
      </c>
      <c r="H108" s="69" t="b">
        <v>0</v>
      </c>
      <c r="I108" s="54"/>
      <c r="J108" s="54"/>
      <c r="K108" s="84"/>
      <c r="L108" s="54"/>
      <c r="M108" s="54"/>
      <c r="N108" s="84"/>
      <c r="O108" s="54"/>
      <c r="P108" s="54"/>
      <c r="Q108" s="84"/>
      <c r="R108" s="54"/>
      <c r="S108" s="34"/>
      <c r="T108" s="65"/>
      <c r="U108" s="4"/>
    </row>
    <row r="109" spans="2:21" s="4" customFormat="1" ht="22.5" customHeight="1">
      <c r="B109" s="9"/>
      <c r="C109" s="16">
        <v>19</v>
      </c>
      <c r="D109" s="24" t="s">
        <v>866</v>
      </c>
      <c r="E109" s="24"/>
      <c r="F109" s="24"/>
      <c r="G109" s="55" t="str">
        <f>IF(OR(H110=TRUE,K110=TRUE,H111=TRUE,K111=TRUE,N111=TRUE,Q111=TRUE),"申請あり","")</f>
        <v/>
      </c>
      <c r="H109" s="70"/>
      <c r="I109" s="79"/>
      <c r="J109" s="79"/>
      <c r="K109" s="85"/>
      <c r="L109" s="79"/>
      <c r="M109" s="79"/>
      <c r="N109" s="85"/>
      <c r="O109" s="79"/>
      <c r="P109" s="79"/>
      <c r="Q109" s="85"/>
      <c r="R109" s="79"/>
      <c r="S109" s="99"/>
      <c r="T109" s="65"/>
      <c r="U109" s="4"/>
    </row>
    <row r="110" spans="2:21" s="4" customFormat="1" ht="22.5" customHeight="1">
      <c r="B110" s="10"/>
      <c r="C110" s="15" t="str">
        <f>IF(OR(H110=TRUE,K110=TRUE),COUNTIF(H110:T110,TRUE),"")</f>
        <v/>
      </c>
      <c r="D110" s="26">
        <v>1</v>
      </c>
      <c r="E110" s="34" t="s">
        <v>370</v>
      </c>
      <c r="F110" s="47" t="s">
        <v>897</v>
      </c>
      <c r="G110" s="54" t="s">
        <v>558</v>
      </c>
      <c r="H110" s="69" t="b">
        <v>0</v>
      </c>
      <c r="I110" s="54" t="s">
        <v>897</v>
      </c>
      <c r="J110" s="54" t="s">
        <v>298</v>
      </c>
      <c r="K110" s="69" t="b">
        <v>0</v>
      </c>
      <c r="L110" s="54"/>
      <c r="M110" s="54"/>
      <c r="N110" s="84"/>
      <c r="O110" s="54"/>
      <c r="P110" s="54"/>
      <c r="Q110" s="84"/>
      <c r="R110" s="54"/>
      <c r="S110" s="34"/>
      <c r="T110" s="65"/>
      <c r="U110" s="4"/>
    </row>
    <row r="111" spans="2:21" s="4" customFormat="1" ht="22.5" customHeight="1">
      <c r="B111" s="9"/>
      <c r="C111" s="17" t="str">
        <f>IF(OR(H111=TRUE,K111=TRUE,N111=TRUE,Q111=TRUE),COUNTIF(H111:T111,TRUE),"")</f>
        <v/>
      </c>
      <c r="D111" s="26">
        <v>2</v>
      </c>
      <c r="E111" s="34" t="s">
        <v>556</v>
      </c>
      <c r="F111" s="47" t="s">
        <v>897</v>
      </c>
      <c r="G111" s="54" t="s">
        <v>172</v>
      </c>
      <c r="H111" s="69" t="b">
        <v>0</v>
      </c>
      <c r="I111" s="54" t="s">
        <v>897</v>
      </c>
      <c r="J111" s="54" t="s">
        <v>342</v>
      </c>
      <c r="K111" s="69" t="b">
        <v>0</v>
      </c>
      <c r="L111" s="54" t="s">
        <v>897</v>
      </c>
      <c r="M111" s="54" t="s">
        <v>560</v>
      </c>
      <c r="N111" s="69" t="b">
        <v>0</v>
      </c>
      <c r="O111" s="54" t="s">
        <v>897</v>
      </c>
      <c r="P111" s="54" t="s">
        <v>332</v>
      </c>
      <c r="Q111" s="69" t="b">
        <v>0</v>
      </c>
      <c r="R111" s="54"/>
      <c r="S111" s="34"/>
      <c r="T111" s="65"/>
      <c r="U111" s="4"/>
    </row>
    <row r="112" spans="2:21" s="4" customFormat="1" ht="22.5" customHeight="1">
      <c r="B112" s="9"/>
      <c r="C112" s="16">
        <v>20</v>
      </c>
      <c r="D112" s="24" t="s">
        <v>867</v>
      </c>
      <c r="E112" s="24"/>
      <c r="F112" s="24"/>
      <c r="G112" s="55" t="str">
        <f>IF(OR(H113=TRUE,K113=TRUE,N113=TRUE,Q113=TRUE,T113=TRUE,H114=TRUE,K114=TRUE,N114=TRUE,Q114=TRUE,H116=TRUE,K116=TRUE,N116=TRUE,Q116=TRUE,T116=TRUE,H117=TRUE),"申請あり","")</f>
        <v/>
      </c>
      <c r="H112" s="70"/>
      <c r="I112" s="79"/>
      <c r="J112" s="81"/>
      <c r="K112" s="88"/>
      <c r="L112" s="81"/>
      <c r="M112" s="81"/>
      <c r="N112" s="88"/>
      <c r="O112" s="81"/>
      <c r="P112" s="81"/>
      <c r="Q112" s="88"/>
      <c r="R112" s="81"/>
      <c r="S112" s="99"/>
      <c r="T112" s="65"/>
      <c r="U112" s="4"/>
    </row>
    <row r="113" spans="2:21" s="4" customFormat="1" ht="22.5" customHeight="1">
      <c r="B113" s="10"/>
      <c r="C113" s="15" t="str">
        <f>IF(OR(H113=TRUE,K113=TRUE,N113=TRUE,Q113=TRUE,T113=TRUE,H114=TRUE,K114=TRUE,N114=TRUE,Q114=TRUE),COUNTIF(H113:T114,TRUE),"")</f>
        <v/>
      </c>
      <c r="D113" s="27">
        <v>1</v>
      </c>
      <c r="E113" s="33" t="s">
        <v>457</v>
      </c>
      <c r="F113" s="48" t="s">
        <v>897</v>
      </c>
      <c r="G113" s="52" t="s">
        <v>445</v>
      </c>
      <c r="H113" s="71" t="b">
        <v>0</v>
      </c>
      <c r="I113" s="52" t="s">
        <v>897</v>
      </c>
      <c r="J113" s="52" t="s">
        <v>223</v>
      </c>
      <c r="K113" s="71" t="b">
        <v>0</v>
      </c>
      <c r="L113" s="52" t="s">
        <v>897</v>
      </c>
      <c r="M113" s="52" t="s">
        <v>515</v>
      </c>
      <c r="N113" s="71" t="b">
        <v>0</v>
      </c>
      <c r="O113" s="52" t="s">
        <v>897</v>
      </c>
      <c r="P113" s="52" t="s">
        <v>97</v>
      </c>
      <c r="Q113" s="71" t="b">
        <v>0</v>
      </c>
      <c r="R113" s="52" t="s">
        <v>897</v>
      </c>
      <c r="S113" s="33" t="s">
        <v>561</v>
      </c>
      <c r="T113" s="107" t="b">
        <v>0</v>
      </c>
      <c r="U113" s="4"/>
    </row>
    <row r="114" spans="2:21" s="4" customFormat="1" ht="22.5" customHeight="1">
      <c r="B114" s="9"/>
      <c r="C114" s="15"/>
      <c r="D114" s="25"/>
      <c r="E114" s="39"/>
      <c r="F114" s="46" t="s">
        <v>897</v>
      </c>
      <c r="G114" s="50" t="s">
        <v>396</v>
      </c>
      <c r="H114" s="68" t="b">
        <v>0</v>
      </c>
      <c r="I114" s="50" t="s">
        <v>897</v>
      </c>
      <c r="J114" s="50" t="s">
        <v>113</v>
      </c>
      <c r="K114" s="68" t="b">
        <v>0</v>
      </c>
      <c r="L114" s="50" t="s">
        <v>897</v>
      </c>
      <c r="M114" s="50" t="s">
        <v>19</v>
      </c>
      <c r="N114" s="68" t="b">
        <v>0</v>
      </c>
      <c r="O114" s="50" t="s">
        <v>897</v>
      </c>
      <c r="P114" s="50" t="s">
        <v>16</v>
      </c>
      <c r="Q114" s="68" t="b">
        <v>0</v>
      </c>
      <c r="R114" s="50"/>
      <c r="S114" s="39"/>
      <c r="T114" s="65"/>
      <c r="U114" s="4"/>
    </row>
    <row r="115" spans="2:21" s="4" customFormat="1" ht="22.5" customHeight="1">
      <c r="B115" s="9"/>
      <c r="C115" s="15"/>
      <c r="D115" s="28"/>
      <c r="E115" s="35"/>
      <c r="F115" s="49" t="s">
        <v>891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35"/>
      <c r="T115" s="65"/>
      <c r="U115" s="4"/>
    </row>
    <row r="116" spans="2:21" s="4" customFormat="1" ht="22.5" customHeight="1">
      <c r="B116" s="9"/>
      <c r="C116" s="15" t="str">
        <f>IF(OR(H116=TRUE,K116=TRUE,N116=TRUE,Q116=TRUE,T116=TRUE,H117=TRUE),COUNTIF(H116:T117,TRUE),"")</f>
        <v/>
      </c>
      <c r="D116" s="27">
        <v>2</v>
      </c>
      <c r="E116" s="34" t="s">
        <v>22</v>
      </c>
      <c r="F116" s="48" t="s">
        <v>897</v>
      </c>
      <c r="G116" s="52" t="s">
        <v>563</v>
      </c>
      <c r="H116" s="71" t="b">
        <v>0</v>
      </c>
      <c r="I116" s="52" t="s">
        <v>897</v>
      </c>
      <c r="J116" s="52" t="s">
        <v>564</v>
      </c>
      <c r="K116" s="71" t="b">
        <v>0</v>
      </c>
      <c r="L116" s="52" t="s">
        <v>897</v>
      </c>
      <c r="M116" s="52" t="s">
        <v>566</v>
      </c>
      <c r="N116" s="71" t="b">
        <v>0</v>
      </c>
      <c r="O116" s="52" t="s">
        <v>897</v>
      </c>
      <c r="P116" s="52" t="s">
        <v>567</v>
      </c>
      <c r="Q116" s="71" t="b">
        <v>0</v>
      </c>
      <c r="R116" s="52" t="s">
        <v>897</v>
      </c>
      <c r="S116" s="33" t="s">
        <v>568</v>
      </c>
      <c r="T116" s="107" t="b">
        <v>0</v>
      </c>
      <c r="U116" s="4"/>
    </row>
    <row r="117" spans="2:21" s="4" customFormat="1" ht="22.5" customHeight="1">
      <c r="B117" s="9"/>
      <c r="C117" s="17"/>
      <c r="D117" s="28"/>
      <c r="E117" s="34"/>
      <c r="F117" s="49" t="s">
        <v>897</v>
      </c>
      <c r="G117" s="51" t="s">
        <v>538</v>
      </c>
      <c r="H117" s="72" t="b">
        <v>0</v>
      </c>
      <c r="I117" s="51"/>
      <c r="J117" s="51"/>
      <c r="K117" s="86"/>
      <c r="L117" s="51"/>
      <c r="M117" s="51"/>
      <c r="N117" s="86"/>
      <c r="O117" s="51"/>
      <c r="P117" s="51"/>
      <c r="Q117" s="86"/>
      <c r="R117" s="51"/>
      <c r="S117" s="35"/>
      <c r="T117" s="65"/>
      <c r="U117" s="4"/>
    </row>
    <row r="118" spans="2:21" s="4" customFormat="1" ht="22.5" customHeight="1">
      <c r="B118" s="9"/>
      <c r="C118" s="16">
        <v>21</v>
      </c>
      <c r="D118" s="24" t="s">
        <v>868</v>
      </c>
      <c r="E118" s="24"/>
      <c r="F118" s="24"/>
      <c r="G118" s="55" t="str">
        <f>IF(OR(H119=TRUE,K119=TRUE,N119=TRUE,Q119=TRUE,T119=TRUE,H120=TRUE,K120=TRUE,N120=TRUE,Q120=TRUE,T120=TRUE,H121=TRUE,K121=TRUE,N121=TRUE,Q121=TRUE,T121=TRUE,H122=TRUE,K122=TRUE,N122=TRUE,Q122=TRUE,T122=TRUE,H123=TRUE,K123=TRUE,N123=TRUE,H124=TRUE,K124=TRUE,N124=TRUE,Q124=TRUE,T124=TRUE,H125=TRUE,H126=TRUE,K126=TRUE,N126=TRUE,Q126=TRUE,T126=TRUE,H127=TRUE,K127=TRUE,N127=TRUE,Q127=TRUE,T127=TRUE,H128=TRUE,K128=TRUE),"申請あり","")</f>
        <v/>
      </c>
      <c r="H118" s="70"/>
      <c r="I118" s="79"/>
      <c r="J118" s="79"/>
      <c r="K118" s="85"/>
      <c r="L118" s="79"/>
      <c r="M118" s="79"/>
      <c r="N118" s="85"/>
      <c r="O118" s="79"/>
      <c r="P118" s="79"/>
      <c r="Q118" s="85"/>
      <c r="R118" s="79"/>
      <c r="S118" s="99"/>
      <c r="T118" s="65"/>
      <c r="U118" s="4"/>
    </row>
    <row r="119" spans="2:21" s="4" customFormat="1" ht="22.5" customHeight="1">
      <c r="B119" s="10"/>
      <c r="C119" s="15" t="str">
        <f>IF(OR(H119=TRUE,K119=TRUE,N119=TRUE,Q119=TRUE,T119=TRUE,H120=TRUE,K120=TRUE,N120=TRUE,Q120=TRUE,T120=TRUE,H121=TRUE,K121=TRUE,N121=TRUE,Q121=TRUE,T121=TRUE),COUNTIF(H119:T121,TRUE),"")</f>
        <v/>
      </c>
      <c r="D119" s="27">
        <v>1</v>
      </c>
      <c r="E119" s="34" t="s">
        <v>380</v>
      </c>
      <c r="F119" s="48" t="s">
        <v>897</v>
      </c>
      <c r="G119" s="52" t="s">
        <v>451</v>
      </c>
      <c r="H119" s="71" t="b">
        <v>0</v>
      </c>
      <c r="I119" s="52" t="s">
        <v>897</v>
      </c>
      <c r="J119" s="52" t="s">
        <v>571</v>
      </c>
      <c r="K119" s="71" t="b">
        <v>0</v>
      </c>
      <c r="L119" s="52" t="s">
        <v>897</v>
      </c>
      <c r="M119" s="52" t="s">
        <v>572</v>
      </c>
      <c r="N119" s="71" t="b">
        <v>0</v>
      </c>
      <c r="O119" s="52" t="s">
        <v>897</v>
      </c>
      <c r="P119" s="52" t="s">
        <v>574</v>
      </c>
      <c r="Q119" s="71" t="b">
        <v>0</v>
      </c>
      <c r="R119" s="52" t="s">
        <v>897</v>
      </c>
      <c r="S119" s="33" t="s">
        <v>258</v>
      </c>
      <c r="T119" s="107" t="b">
        <v>0</v>
      </c>
      <c r="U119" s="4"/>
    </row>
    <row r="120" spans="2:21" s="4" customFormat="1" ht="22.5" customHeight="1">
      <c r="B120" s="9"/>
      <c r="C120" s="15"/>
      <c r="D120" s="25"/>
      <c r="E120" s="34"/>
      <c r="F120" s="46" t="s">
        <v>897</v>
      </c>
      <c r="G120" s="50" t="s">
        <v>575</v>
      </c>
      <c r="H120" s="68" t="b">
        <v>0</v>
      </c>
      <c r="I120" s="50" t="s">
        <v>897</v>
      </c>
      <c r="J120" s="50" t="s">
        <v>442</v>
      </c>
      <c r="K120" s="68" t="b">
        <v>0</v>
      </c>
      <c r="L120" s="50" t="s">
        <v>897</v>
      </c>
      <c r="M120" s="50" t="s">
        <v>577</v>
      </c>
      <c r="N120" s="68" t="b">
        <v>0</v>
      </c>
      <c r="O120" s="50" t="s">
        <v>897</v>
      </c>
      <c r="P120" s="50" t="s">
        <v>548</v>
      </c>
      <c r="Q120" s="68" t="b">
        <v>0</v>
      </c>
      <c r="R120" s="50" t="s">
        <v>897</v>
      </c>
      <c r="S120" s="39" t="s">
        <v>579</v>
      </c>
      <c r="T120" s="107" t="b">
        <v>0</v>
      </c>
      <c r="U120" s="4"/>
    </row>
    <row r="121" spans="2:21" s="4" customFormat="1" ht="22.5" customHeight="1">
      <c r="B121" s="9"/>
      <c r="C121" s="15"/>
      <c r="D121" s="28"/>
      <c r="E121" s="34"/>
      <c r="F121" s="49" t="s">
        <v>897</v>
      </c>
      <c r="G121" s="51" t="s">
        <v>584</v>
      </c>
      <c r="H121" s="72" t="b">
        <v>0</v>
      </c>
      <c r="I121" s="51" t="s">
        <v>897</v>
      </c>
      <c r="J121" s="51" t="s">
        <v>587</v>
      </c>
      <c r="K121" s="72" t="b">
        <v>0</v>
      </c>
      <c r="L121" s="51" t="s">
        <v>897</v>
      </c>
      <c r="M121" s="51" t="s">
        <v>565</v>
      </c>
      <c r="N121" s="72" t="b">
        <v>0</v>
      </c>
      <c r="O121" s="51" t="s">
        <v>897</v>
      </c>
      <c r="P121" s="51" t="s">
        <v>588</v>
      </c>
      <c r="Q121" s="72" t="b">
        <v>0</v>
      </c>
      <c r="R121" s="51" t="s">
        <v>897</v>
      </c>
      <c r="S121" s="35" t="s">
        <v>198</v>
      </c>
      <c r="T121" s="107" t="b">
        <v>0</v>
      </c>
      <c r="U121" s="4"/>
    </row>
    <row r="122" spans="2:21" s="4" customFormat="1" ht="22.5" customHeight="1">
      <c r="B122" s="9"/>
      <c r="C122" s="15" t="str">
        <f>IF(OR(H122=TRUE,K122=TRUE,N122=TRUE,Q122=TRUE,T122=TRUE,H123=TRUE,K123=TRUE,N123=TRUE),COUNTIF(H122:T123,TRUE),"")</f>
        <v/>
      </c>
      <c r="D122" s="27">
        <v>2</v>
      </c>
      <c r="E122" s="34" t="s">
        <v>589</v>
      </c>
      <c r="F122" s="48" t="s">
        <v>897</v>
      </c>
      <c r="G122" s="52" t="s">
        <v>365</v>
      </c>
      <c r="H122" s="71" t="b">
        <v>0</v>
      </c>
      <c r="I122" s="52" t="s">
        <v>897</v>
      </c>
      <c r="J122" s="52" t="s">
        <v>590</v>
      </c>
      <c r="K122" s="71" t="b">
        <v>0</v>
      </c>
      <c r="L122" s="52" t="s">
        <v>897</v>
      </c>
      <c r="M122" s="52" t="s">
        <v>593</v>
      </c>
      <c r="N122" s="71" t="b">
        <v>0</v>
      </c>
      <c r="O122" s="52" t="s">
        <v>897</v>
      </c>
      <c r="P122" s="52" t="s">
        <v>595</v>
      </c>
      <c r="Q122" s="71" t="b">
        <v>0</v>
      </c>
      <c r="R122" s="52" t="s">
        <v>897</v>
      </c>
      <c r="S122" s="33" t="s">
        <v>59</v>
      </c>
      <c r="T122" s="107" t="b">
        <v>0</v>
      </c>
      <c r="U122" s="4"/>
    </row>
    <row r="123" spans="2:21" s="4" customFormat="1" ht="22.5" customHeight="1">
      <c r="B123" s="10"/>
      <c r="C123" s="15"/>
      <c r="D123" s="28"/>
      <c r="E123" s="34"/>
      <c r="F123" s="49" t="s">
        <v>897</v>
      </c>
      <c r="G123" s="51" t="s">
        <v>599</v>
      </c>
      <c r="H123" s="72" t="b">
        <v>0</v>
      </c>
      <c r="I123" s="51" t="s">
        <v>897</v>
      </c>
      <c r="J123" s="51" t="s">
        <v>601</v>
      </c>
      <c r="K123" s="72" t="b">
        <v>0</v>
      </c>
      <c r="L123" s="51" t="s">
        <v>897</v>
      </c>
      <c r="M123" s="51" t="s">
        <v>603</v>
      </c>
      <c r="N123" s="72" t="b">
        <v>0</v>
      </c>
      <c r="O123" s="51"/>
      <c r="P123" s="51"/>
      <c r="Q123" s="86"/>
      <c r="R123" s="51"/>
      <c r="S123" s="35"/>
      <c r="T123" s="65"/>
      <c r="U123" s="4"/>
    </row>
    <row r="124" spans="2:21" s="4" customFormat="1" ht="22.5" customHeight="1">
      <c r="B124" s="9"/>
      <c r="C124" s="15" t="str">
        <f>IF(OR(H124=TRUE,K124=TRUE,N124=TRUE,Q124=TRUE,T124=TRUE,H125=TRUE),COUNTIF(H124:T125,TRUE),"")</f>
        <v/>
      </c>
      <c r="D124" s="27">
        <v>3</v>
      </c>
      <c r="E124" s="34" t="s">
        <v>38</v>
      </c>
      <c r="F124" s="48" t="s">
        <v>344</v>
      </c>
      <c r="G124" s="52" t="s">
        <v>605</v>
      </c>
      <c r="H124" s="71" t="b">
        <v>0</v>
      </c>
      <c r="I124" s="52" t="s">
        <v>344</v>
      </c>
      <c r="J124" s="52" t="s">
        <v>383</v>
      </c>
      <c r="K124" s="71" t="b">
        <v>0</v>
      </c>
      <c r="L124" s="52" t="s">
        <v>344</v>
      </c>
      <c r="M124" s="52" t="s">
        <v>57</v>
      </c>
      <c r="N124" s="71" t="b">
        <v>0</v>
      </c>
      <c r="O124" s="52" t="s">
        <v>344</v>
      </c>
      <c r="P124" s="52" t="s">
        <v>417</v>
      </c>
      <c r="Q124" s="71" t="b">
        <v>0</v>
      </c>
      <c r="R124" s="52" t="s">
        <v>344</v>
      </c>
      <c r="S124" s="33" t="s">
        <v>606</v>
      </c>
      <c r="T124" s="107" t="b">
        <v>0</v>
      </c>
      <c r="U124" s="4"/>
    </row>
    <row r="125" spans="2:21" s="4" customFormat="1" ht="22.5" customHeight="1">
      <c r="B125" s="9"/>
      <c r="C125" s="15"/>
      <c r="D125" s="28"/>
      <c r="E125" s="34"/>
      <c r="F125" s="49" t="s">
        <v>344</v>
      </c>
      <c r="G125" s="51" t="s">
        <v>955</v>
      </c>
      <c r="H125" s="72" t="b">
        <v>0</v>
      </c>
      <c r="I125" s="51"/>
      <c r="J125" s="51"/>
      <c r="K125" s="86"/>
      <c r="L125" s="51"/>
      <c r="M125" s="51"/>
      <c r="N125" s="86"/>
      <c r="O125" s="51"/>
      <c r="P125" s="51"/>
      <c r="Q125" s="86"/>
      <c r="R125" s="51"/>
      <c r="S125" s="35"/>
      <c r="T125" s="65"/>
      <c r="U125" s="4"/>
    </row>
    <row r="126" spans="2:21" s="4" customFormat="1" ht="22.5" customHeight="1">
      <c r="B126" s="9"/>
      <c r="C126" s="15" t="str">
        <f>IF(OR(H126=TRUE,K126=TRUE,N126=TRUE,Q126=TRUE,T126=TRUE,H127=TRUE,K127=TRUE,N127=TRUE,Q127=TRUE,T127=TRUE,H128=TRUE,K128=TRUE),COUNTIF(H126:T128,TRUE),"")</f>
        <v/>
      </c>
      <c r="D126" s="27">
        <v>4</v>
      </c>
      <c r="E126" s="33" t="s">
        <v>608</v>
      </c>
      <c r="F126" s="48" t="s">
        <v>897</v>
      </c>
      <c r="G126" s="52" t="s">
        <v>611</v>
      </c>
      <c r="H126" s="71" t="b">
        <v>0</v>
      </c>
      <c r="I126" s="52" t="s">
        <v>897</v>
      </c>
      <c r="J126" s="52" t="s">
        <v>612</v>
      </c>
      <c r="K126" s="71" t="b">
        <v>0</v>
      </c>
      <c r="L126" s="52" t="s">
        <v>897</v>
      </c>
      <c r="M126" s="52" t="s">
        <v>613</v>
      </c>
      <c r="N126" s="71" t="b">
        <v>0</v>
      </c>
      <c r="O126" s="52" t="s">
        <v>897</v>
      </c>
      <c r="P126" s="52" t="s">
        <v>28</v>
      </c>
      <c r="Q126" s="71" t="b">
        <v>0</v>
      </c>
      <c r="R126" s="52" t="s">
        <v>897</v>
      </c>
      <c r="S126" s="33" t="s">
        <v>452</v>
      </c>
      <c r="T126" s="107" t="b">
        <v>0</v>
      </c>
      <c r="U126" s="4"/>
    </row>
    <row r="127" spans="2:21" s="4" customFormat="1" ht="22.5" customHeight="1">
      <c r="B127" s="9"/>
      <c r="C127" s="15"/>
      <c r="D127" s="25"/>
      <c r="E127" s="39"/>
      <c r="F127" s="46" t="s">
        <v>897</v>
      </c>
      <c r="G127" s="50" t="s">
        <v>614</v>
      </c>
      <c r="H127" s="68" t="b">
        <v>0</v>
      </c>
      <c r="I127" s="50" t="s">
        <v>897</v>
      </c>
      <c r="J127" s="50" t="s">
        <v>733</v>
      </c>
      <c r="K127" s="68" t="b">
        <v>0</v>
      </c>
      <c r="L127" s="50" t="s">
        <v>897</v>
      </c>
      <c r="M127" s="50" t="s">
        <v>615</v>
      </c>
      <c r="N127" s="68" t="b">
        <v>0</v>
      </c>
      <c r="O127" s="50" t="s">
        <v>897</v>
      </c>
      <c r="P127" s="50" t="s">
        <v>394</v>
      </c>
      <c r="Q127" s="68" t="b">
        <v>0</v>
      </c>
      <c r="R127" s="50" t="s">
        <v>897</v>
      </c>
      <c r="S127" s="39" t="s">
        <v>474</v>
      </c>
      <c r="T127" s="107" t="b">
        <v>0</v>
      </c>
      <c r="U127" s="4"/>
    </row>
    <row r="128" spans="2:21" s="4" customFormat="1" ht="22.5" customHeight="1">
      <c r="B128" s="9"/>
      <c r="C128" s="17"/>
      <c r="D128" s="28"/>
      <c r="E128" s="35"/>
      <c r="F128" s="49" t="s">
        <v>897</v>
      </c>
      <c r="G128" s="51" t="s">
        <v>915</v>
      </c>
      <c r="H128" s="72" t="b">
        <v>0</v>
      </c>
      <c r="I128" s="51" t="s">
        <v>897</v>
      </c>
      <c r="J128" s="51" t="s">
        <v>902</v>
      </c>
      <c r="K128" s="72" t="b">
        <v>0</v>
      </c>
      <c r="L128" s="51" t="s">
        <v>897</v>
      </c>
      <c r="M128" s="51" t="s">
        <v>897</v>
      </c>
      <c r="N128" s="86"/>
      <c r="O128" s="51" t="s">
        <v>897</v>
      </c>
      <c r="P128" s="51" t="s">
        <v>897</v>
      </c>
      <c r="Q128" s="86"/>
      <c r="R128" s="51" t="s">
        <v>897</v>
      </c>
      <c r="S128" s="35" t="s">
        <v>897</v>
      </c>
      <c r="T128" s="65"/>
      <c r="U128" s="4"/>
    </row>
    <row r="129" spans="2:21" s="4" customFormat="1" ht="22.5" customHeight="1">
      <c r="B129" s="9"/>
      <c r="C129" s="16">
        <v>22</v>
      </c>
      <c r="D129" s="24" t="s">
        <v>617</v>
      </c>
      <c r="E129" s="24"/>
      <c r="F129" s="24"/>
      <c r="G129" s="55" t="str">
        <f>IF(OR(H130=TRUE,K130=TRUE,N130=TRUE,Q130=TRUE,T130=TRUE,H131=TRUE,K131=TRUE,N131=TRUE,Q131=TRUE,T131=TRUE,H132=TRUE),"申請あり","")</f>
        <v/>
      </c>
      <c r="H129" s="70"/>
      <c r="I129" s="79"/>
      <c r="J129" s="79"/>
      <c r="K129" s="85"/>
      <c r="L129" s="79"/>
      <c r="M129" s="79"/>
      <c r="N129" s="85"/>
      <c r="O129" s="79"/>
      <c r="P129" s="79"/>
      <c r="Q129" s="85"/>
      <c r="R129" s="79"/>
      <c r="S129" s="99"/>
      <c r="T129" s="65"/>
      <c r="U129" s="4"/>
    </row>
    <row r="130" spans="2:21" s="4" customFormat="1" ht="22.5" customHeight="1">
      <c r="B130" s="9"/>
      <c r="C130" s="15" t="str">
        <f>IF(OR(H130=TRUE,K130=TRUE,N130=TRUE,Q130=TRUE,T130=TRUE),COUNTIF(H130:T130,TRUE),"")</f>
        <v/>
      </c>
      <c r="D130" s="26">
        <v>1</v>
      </c>
      <c r="E130" s="34" t="s">
        <v>618</v>
      </c>
      <c r="F130" s="47" t="s">
        <v>897</v>
      </c>
      <c r="G130" s="54" t="s">
        <v>621</v>
      </c>
      <c r="H130" s="69" t="b">
        <v>0</v>
      </c>
      <c r="I130" s="54" t="s">
        <v>897</v>
      </c>
      <c r="J130" s="54" t="s">
        <v>623</v>
      </c>
      <c r="K130" s="69" t="b">
        <v>0</v>
      </c>
      <c r="L130" s="54" t="s">
        <v>897</v>
      </c>
      <c r="M130" s="54" t="s">
        <v>267</v>
      </c>
      <c r="N130" s="69" t="b">
        <v>0</v>
      </c>
      <c r="O130" s="54" t="s">
        <v>897</v>
      </c>
      <c r="P130" s="54" t="s">
        <v>624</v>
      </c>
      <c r="Q130" s="69" t="b">
        <v>0</v>
      </c>
      <c r="R130" s="54" t="s">
        <v>897</v>
      </c>
      <c r="S130" s="34" t="s">
        <v>171</v>
      </c>
      <c r="T130" s="107" t="b">
        <v>0</v>
      </c>
      <c r="U130" s="4"/>
    </row>
    <row r="131" spans="2:21" s="4" customFormat="1" ht="22.5" customHeight="1">
      <c r="B131" s="10"/>
      <c r="C131" s="15" t="str">
        <f>IF(OR(H131=TRUE,K131=TRUE,N131=TRUE,Q131=TRUE,T131=TRUE,H132=TRUE),COUNTIF(H131:T132,TRUE),"")</f>
        <v/>
      </c>
      <c r="D131" s="27">
        <v>2</v>
      </c>
      <c r="E131" s="34" t="s">
        <v>626</v>
      </c>
      <c r="F131" s="48" t="s">
        <v>897</v>
      </c>
      <c r="G131" s="52" t="s">
        <v>364</v>
      </c>
      <c r="H131" s="71" t="b">
        <v>0</v>
      </c>
      <c r="I131" s="52" t="s">
        <v>897</v>
      </c>
      <c r="J131" s="52" t="s">
        <v>628</v>
      </c>
      <c r="K131" s="71" t="b">
        <v>0</v>
      </c>
      <c r="L131" s="52" t="s">
        <v>897</v>
      </c>
      <c r="M131" s="52" t="s">
        <v>629</v>
      </c>
      <c r="N131" s="71" t="b">
        <v>0</v>
      </c>
      <c r="O131" s="52" t="s">
        <v>897</v>
      </c>
      <c r="P131" s="52" t="s">
        <v>55</v>
      </c>
      <c r="Q131" s="71" t="b">
        <v>0</v>
      </c>
      <c r="R131" s="52" t="s">
        <v>897</v>
      </c>
      <c r="S131" s="33" t="s">
        <v>630</v>
      </c>
      <c r="T131" s="107" t="b">
        <v>0</v>
      </c>
      <c r="U131" s="4"/>
    </row>
    <row r="132" spans="2:21" s="4" customFormat="1" ht="22.5" customHeight="1">
      <c r="B132" s="9"/>
      <c r="C132" s="17"/>
      <c r="D132" s="28"/>
      <c r="E132" s="34"/>
      <c r="F132" s="49" t="s">
        <v>897</v>
      </c>
      <c r="G132" s="51" t="s">
        <v>435</v>
      </c>
      <c r="H132" s="72" t="b">
        <v>0</v>
      </c>
      <c r="I132" s="51"/>
      <c r="J132" s="51"/>
      <c r="K132" s="86"/>
      <c r="L132" s="51"/>
      <c r="M132" s="51"/>
      <c r="N132" s="86"/>
      <c r="O132" s="51"/>
      <c r="P132" s="51"/>
      <c r="Q132" s="86"/>
      <c r="R132" s="51"/>
      <c r="S132" s="35"/>
      <c r="T132" s="65"/>
      <c r="U132" s="4"/>
    </row>
    <row r="133" spans="2:21" s="4" customFormat="1" ht="22.5" customHeight="1">
      <c r="B133" s="9"/>
      <c r="C133" s="16">
        <v>23</v>
      </c>
      <c r="D133" s="24" t="s">
        <v>12</v>
      </c>
      <c r="E133" s="24"/>
      <c r="F133" s="24"/>
      <c r="G133" s="55" t="str">
        <f>IF(OR(H134=TRUE,K134=TRUE,N134=TRUE,H135=TRUE,K135=TRUE,N135=TRUE,Q135=TRUE,T135=TRUE,H136=TRUE),"申請あり","")</f>
        <v/>
      </c>
      <c r="H133" s="70"/>
      <c r="I133" s="79"/>
      <c r="J133" s="79"/>
      <c r="K133" s="85"/>
      <c r="L133" s="79"/>
      <c r="M133" s="79"/>
      <c r="N133" s="85"/>
      <c r="O133" s="79"/>
      <c r="P133" s="79"/>
      <c r="Q133" s="85"/>
      <c r="R133" s="79"/>
      <c r="S133" s="99"/>
      <c r="T133" s="65"/>
      <c r="U133" s="4"/>
    </row>
    <row r="134" spans="2:21" s="4" customFormat="1" ht="22.5" customHeight="1">
      <c r="B134" s="10"/>
      <c r="C134" s="15" t="str">
        <f>IF(OR(H134=TRUE,K134=TRUE,N134=TRUE),COUNTIF(H134:T134,TRUE),"")</f>
        <v/>
      </c>
      <c r="D134" s="26">
        <v>1</v>
      </c>
      <c r="E134" s="35" t="s">
        <v>403</v>
      </c>
      <c r="F134" s="49" t="s">
        <v>897</v>
      </c>
      <c r="G134" s="51" t="s">
        <v>631</v>
      </c>
      <c r="H134" s="72" t="b">
        <v>0</v>
      </c>
      <c r="I134" s="54" t="s">
        <v>897</v>
      </c>
      <c r="J134" s="54" t="s">
        <v>121</v>
      </c>
      <c r="K134" s="69" t="b">
        <v>0</v>
      </c>
      <c r="L134" s="54" t="s">
        <v>897</v>
      </c>
      <c r="M134" s="54" t="s">
        <v>525</v>
      </c>
      <c r="N134" s="69" t="b">
        <v>0</v>
      </c>
      <c r="O134" s="54"/>
      <c r="P134" s="54"/>
      <c r="Q134" s="84"/>
      <c r="R134" s="54"/>
      <c r="S134" s="34"/>
      <c r="T134" s="65"/>
      <c r="U134" s="4"/>
    </row>
    <row r="135" spans="2:21" s="4" customFormat="1" ht="22.5" customHeight="1">
      <c r="B135" s="9"/>
      <c r="C135" s="15" t="str">
        <f>IF(OR(H135=TRUE,K135=TRUE,N135=TRUE,Q135=TRUE,T135=TRUE,H136=TRUE),COUNTIF(H135:T136,TRUE),"")</f>
        <v/>
      </c>
      <c r="D135" s="27">
        <v>2</v>
      </c>
      <c r="E135" s="34" t="s">
        <v>607</v>
      </c>
      <c r="F135" s="48" t="s">
        <v>897</v>
      </c>
      <c r="G135" s="52" t="s">
        <v>366</v>
      </c>
      <c r="H135" s="71" t="b">
        <v>0</v>
      </c>
      <c r="I135" s="52" t="s">
        <v>897</v>
      </c>
      <c r="J135" s="52" t="s">
        <v>632</v>
      </c>
      <c r="K135" s="71" t="b">
        <v>0</v>
      </c>
      <c r="L135" s="52" t="s">
        <v>897</v>
      </c>
      <c r="M135" s="52" t="s">
        <v>633</v>
      </c>
      <c r="N135" s="71" t="b">
        <v>0</v>
      </c>
      <c r="O135" s="52" t="s">
        <v>897</v>
      </c>
      <c r="P135" s="52" t="s">
        <v>635</v>
      </c>
      <c r="Q135" s="71" t="b">
        <v>0</v>
      </c>
      <c r="R135" s="52" t="s">
        <v>897</v>
      </c>
      <c r="S135" s="33" t="s">
        <v>636</v>
      </c>
      <c r="T135" s="107" t="b">
        <v>0</v>
      </c>
      <c r="U135" s="4"/>
    </row>
    <row r="136" spans="2:21" s="4" customFormat="1" ht="22.5" customHeight="1">
      <c r="B136" s="9"/>
      <c r="C136" s="17"/>
      <c r="D136" s="28"/>
      <c r="E136" s="34"/>
      <c r="F136" s="49" t="s">
        <v>897</v>
      </c>
      <c r="G136" s="51" t="s">
        <v>271</v>
      </c>
      <c r="H136" s="72" t="b">
        <v>0</v>
      </c>
      <c r="I136" s="51"/>
      <c r="J136" s="51"/>
      <c r="K136" s="86"/>
      <c r="L136" s="51"/>
      <c r="M136" s="51"/>
      <c r="N136" s="86"/>
      <c r="O136" s="51"/>
      <c r="P136" s="51"/>
      <c r="Q136" s="86"/>
      <c r="R136" s="51"/>
      <c r="S136" s="35"/>
      <c r="T136" s="65"/>
      <c r="U136" s="4"/>
    </row>
    <row r="137" spans="2:21" s="4" customFormat="1" ht="22.5" customHeight="1">
      <c r="B137" s="9"/>
      <c r="C137" s="18">
        <v>24</v>
      </c>
      <c r="D137" s="29" t="s">
        <v>482</v>
      </c>
      <c r="E137" s="24"/>
      <c r="F137" s="24"/>
      <c r="G137" s="55" t="str">
        <f>IF(OR(H138=TRUE,K138=TRUE,N138=TRUE,Q138=TRUE,H139=TRUE,K139=TRUE,N139=TRUE,H140=TRUE,K140=TRUE,N140=TRUE,Q140=TRUE),"申請あり","")</f>
        <v/>
      </c>
      <c r="H137" s="70"/>
      <c r="I137" s="79"/>
      <c r="J137" s="79"/>
      <c r="K137" s="85"/>
      <c r="L137" s="79"/>
      <c r="M137" s="79"/>
      <c r="N137" s="85"/>
      <c r="O137" s="79"/>
      <c r="P137" s="79"/>
      <c r="Q137" s="85"/>
      <c r="R137" s="79"/>
      <c r="S137" s="99"/>
      <c r="T137" s="65"/>
      <c r="U137" s="4"/>
    </row>
    <row r="138" spans="2:21" s="4" customFormat="1" ht="22.5" customHeight="1">
      <c r="B138" s="9"/>
      <c r="C138" s="15" t="str">
        <f>IF(OR(H138=TRUE,K138=TRUE,N138=TRUE,Q138=TRUE),COUNTIF(H138:T138,TRUE),"")</f>
        <v/>
      </c>
      <c r="D138" s="26">
        <v>1</v>
      </c>
      <c r="E138" s="34" t="s">
        <v>463</v>
      </c>
      <c r="F138" s="47" t="s">
        <v>897</v>
      </c>
      <c r="G138" s="54" t="s">
        <v>639</v>
      </c>
      <c r="H138" s="69" t="b">
        <v>0</v>
      </c>
      <c r="I138" s="54" t="s">
        <v>897</v>
      </c>
      <c r="J138" s="54" t="s">
        <v>195</v>
      </c>
      <c r="K138" s="69" t="b">
        <v>0</v>
      </c>
      <c r="L138" s="54" t="s">
        <v>897</v>
      </c>
      <c r="M138" s="54" t="s">
        <v>641</v>
      </c>
      <c r="N138" s="69" t="b">
        <v>0</v>
      </c>
      <c r="O138" s="54" t="s">
        <v>897</v>
      </c>
      <c r="P138" s="54" t="s">
        <v>145</v>
      </c>
      <c r="Q138" s="69" t="b">
        <v>0</v>
      </c>
      <c r="R138" s="54"/>
      <c r="S138" s="34"/>
      <c r="T138" s="65"/>
      <c r="U138" s="4"/>
    </row>
    <row r="139" spans="2:21" s="4" customFormat="1" ht="22.5" customHeight="1">
      <c r="B139" s="10"/>
      <c r="C139" s="15" t="str">
        <f>IF(OR(H139=TRUE,K139=TRUE,N139=TRUE),COUNTIF(H139:T139,TRUE),"")</f>
        <v/>
      </c>
      <c r="D139" s="26">
        <v>2</v>
      </c>
      <c r="E139" s="34" t="s">
        <v>9</v>
      </c>
      <c r="F139" s="47" t="s">
        <v>897</v>
      </c>
      <c r="G139" s="54" t="s">
        <v>642</v>
      </c>
      <c r="H139" s="69" t="b">
        <v>0</v>
      </c>
      <c r="I139" s="54" t="s">
        <v>897</v>
      </c>
      <c r="J139" s="54" t="s">
        <v>643</v>
      </c>
      <c r="K139" s="69" t="b">
        <v>0</v>
      </c>
      <c r="L139" s="54" t="s">
        <v>897</v>
      </c>
      <c r="M139" s="54" t="s">
        <v>348</v>
      </c>
      <c r="N139" s="69" t="b">
        <v>0</v>
      </c>
      <c r="O139" s="54"/>
      <c r="P139" s="54"/>
      <c r="Q139" s="84"/>
      <c r="R139" s="54"/>
      <c r="S139" s="34"/>
      <c r="T139" s="65"/>
      <c r="U139" s="4"/>
    </row>
    <row r="140" spans="2:21" s="4" customFormat="1" ht="22.5" customHeight="1">
      <c r="B140" s="9"/>
      <c r="C140" s="17" t="str">
        <f>IF(OR(H140=TRUE,K140=TRUE,N140=TRUE,Q140=TRUE),COUNTIF(H140:T140,TRUE),"")</f>
        <v/>
      </c>
      <c r="D140" s="26">
        <v>3</v>
      </c>
      <c r="E140" s="34" t="s">
        <v>645</v>
      </c>
      <c r="F140" s="47" t="s">
        <v>897</v>
      </c>
      <c r="G140" s="54" t="s">
        <v>478</v>
      </c>
      <c r="H140" s="69" t="b">
        <v>0</v>
      </c>
      <c r="I140" s="54" t="s">
        <v>897</v>
      </c>
      <c r="J140" s="54" t="s">
        <v>511</v>
      </c>
      <c r="K140" s="69" t="b">
        <v>0</v>
      </c>
      <c r="L140" s="54" t="s">
        <v>897</v>
      </c>
      <c r="M140" s="54" t="s">
        <v>90</v>
      </c>
      <c r="N140" s="69" t="b">
        <v>0</v>
      </c>
      <c r="O140" s="54" t="s">
        <v>897</v>
      </c>
      <c r="P140" s="54" t="s">
        <v>646</v>
      </c>
      <c r="Q140" s="69" t="b">
        <v>0</v>
      </c>
      <c r="R140" s="54"/>
      <c r="S140" s="34"/>
      <c r="T140" s="65"/>
      <c r="U140" s="4"/>
    </row>
    <row r="141" spans="2:21" s="4" customFormat="1" ht="22.5" customHeight="1">
      <c r="B141" s="10"/>
      <c r="C141" s="18">
        <v>25</v>
      </c>
      <c r="D141" s="29" t="s">
        <v>480</v>
      </c>
      <c r="E141" s="24"/>
      <c r="F141" s="24"/>
      <c r="G141" s="55" t="str">
        <f>IF(OR(H142=TRUE,H143=TRUE,H144=TRUE,K144=TRUE,N144=TRUE,Q144=TRUE,T144=TRUE),"申請あり","")</f>
        <v/>
      </c>
      <c r="H141" s="70"/>
      <c r="I141" s="79"/>
      <c r="J141" s="79"/>
      <c r="K141" s="85"/>
      <c r="L141" s="79"/>
      <c r="M141" s="79"/>
      <c r="N141" s="85"/>
      <c r="O141" s="79"/>
      <c r="P141" s="79"/>
      <c r="Q141" s="85"/>
      <c r="R141" s="79"/>
      <c r="S141" s="99"/>
      <c r="T141" s="65"/>
      <c r="U141" s="4"/>
    </row>
    <row r="142" spans="2:21" s="4" customFormat="1" ht="22.5" customHeight="1">
      <c r="B142" s="9"/>
      <c r="C142" s="15" t="str">
        <f>IF(OR(H142=TRUE),COUNTIF(H142:T142,TRUE),"")</f>
        <v/>
      </c>
      <c r="D142" s="26">
        <v>1</v>
      </c>
      <c r="E142" s="34" t="s">
        <v>480</v>
      </c>
      <c r="F142" s="47" t="s">
        <v>897</v>
      </c>
      <c r="G142" s="54" t="s">
        <v>956</v>
      </c>
      <c r="H142" s="69" t="b">
        <v>0</v>
      </c>
      <c r="I142" s="54"/>
      <c r="J142" s="54"/>
      <c r="K142" s="84"/>
      <c r="L142" s="54"/>
      <c r="M142" s="54"/>
      <c r="N142" s="84"/>
      <c r="O142" s="54"/>
      <c r="P142" s="54"/>
      <c r="Q142" s="84"/>
      <c r="R142" s="54"/>
      <c r="S142" s="34"/>
      <c r="T142" s="65"/>
      <c r="U142" s="4"/>
    </row>
    <row r="143" spans="2:21" s="4" customFormat="1" ht="22.5" customHeight="1">
      <c r="B143" s="10"/>
      <c r="C143" s="15" t="str">
        <f>IF(OR(H143=TRUE),COUNTIF(H143:T143,TRUE),"")</f>
        <v/>
      </c>
      <c r="D143" s="26">
        <v>2</v>
      </c>
      <c r="E143" s="34" t="s">
        <v>647</v>
      </c>
      <c r="F143" s="47" t="s">
        <v>897</v>
      </c>
      <c r="G143" s="54" t="s">
        <v>649</v>
      </c>
      <c r="H143" s="69" t="b">
        <v>0</v>
      </c>
      <c r="I143" s="54"/>
      <c r="J143" s="54"/>
      <c r="K143" s="84"/>
      <c r="L143" s="54"/>
      <c r="M143" s="54"/>
      <c r="N143" s="84"/>
      <c r="O143" s="54"/>
      <c r="P143" s="54"/>
      <c r="Q143" s="84"/>
      <c r="R143" s="54"/>
      <c r="S143" s="34"/>
      <c r="T143" s="65"/>
      <c r="U143" s="4"/>
    </row>
    <row r="144" spans="2:21" s="4" customFormat="1" ht="22.5" customHeight="1">
      <c r="B144" s="9"/>
      <c r="C144" s="17" t="str">
        <f>IF(OR(H144=TRUE,K144=TRUE,N144=TRUE,Q144=TRUE,T144=TRUE),COUNTIF(H144:T144,TRUE),"")</f>
        <v/>
      </c>
      <c r="D144" s="26">
        <v>3</v>
      </c>
      <c r="E144" s="34" t="s">
        <v>651</v>
      </c>
      <c r="F144" s="47" t="s">
        <v>897</v>
      </c>
      <c r="G144" s="54" t="s">
        <v>30</v>
      </c>
      <c r="H144" s="69" t="b">
        <v>0</v>
      </c>
      <c r="I144" s="54" t="s">
        <v>897</v>
      </c>
      <c r="J144" s="54" t="s">
        <v>487</v>
      </c>
      <c r="K144" s="69" t="b">
        <v>0</v>
      </c>
      <c r="L144" s="54" t="s">
        <v>897</v>
      </c>
      <c r="M144" s="54" t="s">
        <v>211</v>
      </c>
      <c r="N144" s="69" t="b">
        <v>0</v>
      </c>
      <c r="O144" s="54" t="s">
        <v>897</v>
      </c>
      <c r="P144" s="54" t="s">
        <v>255</v>
      </c>
      <c r="Q144" s="69" t="b">
        <v>0</v>
      </c>
      <c r="R144" s="54" t="s">
        <v>897</v>
      </c>
      <c r="S144" s="34" t="s">
        <v>883</v>
      </c>
      <c r="T144" s="107" t="b">
        <v>0</v>
      </c>
      <c r="U144" s="4"/>
    </row>
    <row r="145" spans="2:21" s="4" customFormat="1" ht="22.5" customHeight="1">
      <c r="B145" s="9"/>
      <c r="C145" s="16">
        <v>26</v>
      </c>
      <c r="D145" s="24" t="s">
        <v>869</v>
      </c>
      <c r="E145" s="24"/>
      <c r="F145" s="24"/>
      <c r="G145" s="55" t="str">
        <f>IF(OR(H146=TRUE,K146=TRUE,N146=TRUE,Q146=TRUE,T146=TRUE,H147=TRUE,K147=TRUE,N147=TRUE,Q147=TRUE,H148=TRUE,K148=TRUE),"申請あり","")</f>
        <v/>
      </c>
      <c r="H145" s="67"/>
      <c r="I145" s="78"/>
      <c r="J145" s="78"/>
      <c r="K145" s="83"/>
      <c r="L145" s="78"/>
      <c r="M145" s="78"/>
      <c r="N145" s="83"/>
      <c r="O145" s="78"/>
      <c r="P145" s="78"/>
      <c r="Q145" s="83"/>
      <c r="R145" s="78"/>
      <c r="S145" s="100"/>
      <c r="T145" s="65"/>
      <c r="U145" s="4"/>
    </row>
    <row r="146" spans="2:21" s="4" customFormat="1" ht="22.5" customHeight="1">
      <c r="B146" s="9"/>
      <c r="C146" s="15" t="str">
        <f>IF(OR(H146=TRUE,K146=TRUE,N146=TRUE,Q146=TRUE,T146=TRUE),COUNTIF(H146:T146,TRUE),"")</f>
        <v/>
      </c>
      <c r="D146" s="26">
        <v>1</v>
      </c>
      <c r="E146" s="34" t="s">
        <v>653</v>
      </c>
      <c r="F146" s="47" t="s">
        <v>897</v>
      </c>
      <c r="G146" s="54" t="s">
        <v>277</v>
      </c>
      <c r="H146" s="69" t="b">
        <v>0</v>
      </c>
      <c r="I146" s="54" t="s">
        <v>897</v>
      </c>
      <c r="J146" s="54" t="s">
        <v>496</v>
      </c>
      <c r="K146" s="69" t="b">
        <v>0</v>
      </c>
      <c r="L146" s="54" t="s">
        <v>897</v>
      </c>
      <c r="M146" s="54" t="s">
        <v>569</v>
      </c>
      <c r="N146" s="69" t="b">
        <v>0</v>
      </c>
      <c r="O146" s="54" t="s">
        <v>897</v>
      </c>
      <c r="P146" s="54" t="s">
        <v>594</v>
      </c>
      <c r="Q146" s="69" t="b">
        <v>0</v>
      </c>
      <c r="R146" s="54" t="s">
        <v>897</v>
      </c>
      <c r="S146" s="34" t="s">
        <v>180</v>
      </c>
      <c r="T146" s="107" t="b">
        <v>0</v>
      </c>
      <c r="U146" s="4"/>
    </row>
    <row r="147" spans="2:21" s="4" customFormat="1" ht="22.5" customHeight="1">
      <c r="B147" s="9"/>
      <c r="C147" s="15" t="str">
        <f>IF(OR(H147=TRUE,K147=TRUE,N147=TRUE,Q147=TRUE),COUNTIF(H147:T147,TRUE),"")</f>
        <v/>
      </c>
      <c r="D147" s="26">
        <v>2</v>
      </c>
      <c r="E147" s="34" t="s">
        <v>245</v>
      </c>
      <c r="F147" s="47" t="s">
        <v>897</v>
      </c>
      <c r="G147" s="54" t="s">
        <v>654</v>
      </c>
      <c r="H147" s="69" t="b">
        <v>0</v>
      </c>
      <c r="I147" s="54" t="s">
        <v>897</v>
      </c>
      <c r="J147" s="54" t="s">
        <v>655</v>
      </c>
      <c r="K147" s="69" t="b">
        <v>0</v>
      </c>
      <c r="L147" s="54" t="s">
        <v>897</v>
      </c>
      <c r="M147" s="54" t="s">
        <v>658</v>
      </c>
      <c r="N147" s="69" t="b">
        <v>0</v>
      </c>
      <c r="O147" s="54" t="s">
        <v>897</v>
      </c>
      <c r="P147" s="54" t="s">
        <v>591</v>
      </c>
      <c r="Q147" s="69" t="b">
        <v>0</v>
      </c>
      <c r="R147" s="54"/>
      <c r="S147" s="34"/>
      <c r="T147" s="65"/>
      <c r="U147" s="4"/>
    </row>
    <row r="148" spans="2:21" s="4" customFormat="1" ht="22.5" customHeight="1">
      <c r="B148" s="9"/>
      <c r="C148" s="17" t="str">
        <f>IF(OR(H148=TRUE,K148=TRUE),COUNTIF(H148:T148,TRUE),"")</f>
        <v/>
      </c>
      <c r="D148" s="26">
        <v>3</v>
      </c>
      <c r="E148" s="34" t="s">
        <v>660</v>
      </c>
      <c r="F148" s="47" t="s">
        <v>897</v>
      </c>
      <c r="G148" s="54" t="s">
        <v>662</v>
      </c>
      <c r="H148" s="69" t="b">
        <v>0</v>
      </c>
      <c r="I148" s="54" t="s">
        <v>897</v>
      </c>
      <c r="J148" s="54" t="s">
        <v>663</v>
      </c>
      <c r="K148" s="69" t="b">
        <v>0</v>
      </c>
      <c r="L148" s="54"/>
      <c r="M148" s="54"/>
      <c r="N148" s="84"/>
      <c r="O148" s="54"/>
      <c r="P148" s="54"/>
      <c r="Q148" s="84"/>
      <c r="R148" s="54"/>
      <c r="S148" s="34"/>
      <c r="T148" s="65"/>
      <c r="U148" s="4"/>
    </row>
    <row r="149" spans="2:21" s="4" customFormat="1" ht="22.5" customHeight="1">
      <c r="B149" s="9"/>
      <c r="C149" s="16">
        <v>27</v>
      </c>
      <c r="D149" s="24" t="s">
        <v>335</v>
      </c>
      <c r="E149" s="24"/>
      <c r="F149" s="24"/>
      <c r="G149" s="55" t="str">
        <f>IF(OR(H150=TRUE,K150=TRUE,N150=TRUE,Q150=TRUE,T150=TRUE,H151=TRUE,K151=TRUE,N151=TRUE,Q151=TRUE,T151=TRUE,H152=TRUE,H153=TRUE,K153=TRUE,N153=TRUE,H154=TRUE,K154=TRUE,N154=TRUE,H155=TRUE,K155=TRUE,N155=TRUE,Q155=TRUE,T155=TRUE,H156=TRUE,K156=TRUE,H157=TRUE),"申請あり","")</f>
        <v/>
      </c>
      <c r="H149" s="70"/>
      <c r="I149" s="79"/>
      <c r="J149" s="79"/>
      <c r="K149" s="85"/>
      <c r="L149" s="79"/>
      <c r="M149" s="79"/>
      <c r="N149" s="85"/>
      <c r="O149" s="79"/>
      <c r="P149" s="79"/>
      <c r="Q149" s="85"/>
      <c r="R149" s="79"/>
      <c r="S149" s="99"/>
      <c r="T149" s="65"/>
      <c r="U149" s="4"/>
    </row>
    <row r="150" spans="2:21" s="4" customFormat="1" ht="22.5" customHeight="1">
      <c r="B150" s="9"/>
      <c r="C150" s="15" t="str">
        <f>IF(OR(H150=TRUE,K150=TRUE,N150=TRUE,Q150=TRUE,T150=TRUE,H151=TRUE,K151=TRUE,N151=TRUE,Q151=TRUE,T151=TRUE,H152=TRUE),COUNTIF(H150:T152,TRUE),"")</f>
        <v/>
      </c>
      <c r="D150" s="27">
        <v>1</v>
      </c>
      <c r="E150" s="34" t="s">
        <v>316</v>
      </c>
      <c r="F150" s="48" t="s">
        <v>897</v>
      </c>
      <c r="G150" s="52" t="s">
        <v>666</v>
      </c>
      <c r="H150" s="71" t="b">
        <v>0</v>
      </c>
      <c r="I150" s="52" t="s">
        <v>897</v>
      </c>
      <c r="J150" s="52" t="s">
        <v>323</v>
      </c>
      <c r="K150" s="71" t="b">
        <v>0</v>
      </c>
      <c r="L150" s="52" t="s">
        <v>897</v>
      </c>
      <c r="M150" s="52" t="s">
        <v>414</v>
      </c>
      <c r="N150" s="71" t="b">
        <v>0</v>
      </c>
      <c r="O150" s="52" t="s">
        <v>897</v>
      </c>
      <c r="P150" s="52" t="s">
        <v>667</v>
      </c>
      <c r="Q150" s="71" t="b">
        <v>0</v>
      </c>
      <c r="R150" s="52" t="s">
        <v>897</v>
      </c>
      <c r="S150" s="33" t="s">
        <v>638</v>
      </c>
      <c r="T150" s="107" t="b">
        <v>0</v>
      </c>
      <c r="U150" s="4"/>
    </row>
    <row r="151" spans="2:21" s="4" customFormat="1" ht="22.5" customHeight="1">
      <c r="B151" s="9"/>
      <c r="C151" s="15"/>
      <c r="D151" s="25"/>
      <c r="E151" s="34"/>
      <c r="F151" s="46" t="s">
        <v>897</v>
      </c>
      <c r="G151" s="50" t="s">
        <v>215</v>
      </c>
      <c r="H151" s="68" t="b">
        <v>0</v>
      </c>
      <c r="I151" s="50" t="s">
        <v>897</v>
      </c>
      <c r="J151" s="50" t="s">
        <v>580</v>
      </c>
      <c r="K151" s="68" t="b">
        <v>0</v>
      </c>
      <c r="L151" s="50" t="s">
        <v>897</v>
      </c>
      <c r="M151" s="50" t="s">
        <v>656</v>
      </c>
      <c r="N151" s="68" t="b">
        <v>0</v>
      </c>
      <c r="O151" s="50" t="s">
        <v>897</v>
      </c>
      <c r="P151" s="50" t="s">
        <v>219</v>
      </c>
      <c r="Q151" s="68" t="b">
        <v>0</v>
      </c>
      <c r="R151" s="50" t="s">
        <v>897</v>
      </c>
      <c r="S151" s="39" t="s">
        <v>141</v>
      </c>
      <c r="T151" s="107" t="b">
        <v>0</v>
      </c>
      <c r="U151" s="4"/>
    </row>
    <row r="152" spans="2:21" s="4" customFormat="1" ht="22.5" customHeight="1">
      <c r="B152" s="9"/>
      <c r="C152" s="15"/>
      <c r="D152" s="28"/>
      <c r="E152" s="34"/>
      <c r="F152" s="49" t="s">
        <v>897</v>
      </c>
      <c r="G152" s="51" t="s">
        <v>668</v>
      </c>
      <c r="H152" s="72" t="b">
        <v>0</v>
      </c>
      <c r="I152" s="51"/>
      <c r="J152" s="51"/>
      <c r="K152" s="86"/>
      <c r="L152" s="51"/>
      <c r="M152" s="51"/>
      <c r="N152" s="86"/>
      <c r="O152" s="51"/>
      <c r="P152" s="51"/>
      <c r="Q152" s="86"/>
      <c r="R152" s="51"/>
      <c r="S152" s="35"/>
      <c r="T152" s="65"/>
      <c r="U152" s="4"/>
    </row>
    <row r="153" spans="2:21" s="4" customFormat="1" ht="22.5" customHeight="1">
      <c r="B153" s="9"/>
      <c r="C153" s="15" t="str">
        <f>IF(OR(H153=TRUE,K153=TRUE,N153=TRUE),COUNTIF(H153:T153,TRUE),"")</f>
        <v/>
      </c>
      <c r="D153" s="26">
        <v>2</v>
      </c>
      <c r="E153" s="34" t="s">
        <v>669</v>
      </c>
      <c r="F153" s="47" t="s">
        <v>897</v>
      </c>
      <c r="G153" s="54" t="s">
        <v>619</v>
      </c>
      <c r="H153" s="69" t="b">
        <v>0</v>
      </c>
      <c r="I153" s="54" t="s">
        <v>897</v>
      </c>
      <c r="J153" s="54" t="s">
        <v>610</v>
      </c>
      <c r="K153" s="69" t="b">
        <v>0</v>
      </c>
      <c r="L153" s="54" t="s">
        <v>897</v>
      </c>
      <c r="M153" s="54" t="s">
        <v>296</v>
      </c>
      <c r="N153" s="69" t="b">
        <v>0</v>
      </c>
      <c r="O153" s="54"/>
      <c r="P153" s="54"/>
      <c r="Q153" s="84"/>
      <c r="R153" s="54"/>
      <c r="S153" s="34"/>
      <c r="T153" s="65"/>
      <c r="U153" s="4"/>
    </row>
    <row r="154" spans="2:21" s="4" customFormat="1" ht="22.5" customHeight="1">
      <c r="B154" s="9"/>
      <c r="C154" s="15" t="str">
        <f>IF(OR(H154=TRUE,K154=TRUE,N154=TRUE),COUNTIF(H154:T154,TRUE),"")</f>
        <v/>
      </c>
      <c r="D154" s="26">
        <v>3</v>
      </c>
      <c r="E154" s="34" t="s">
        <v>644</v>
      </c>
      <c r="F154" s="47" t="s">
        <v>897</v>
      </c>
      <c r="G154" s="54" t="s">
        <v>671</v>
      </c>
      <c r="H154" s="69" t="b">
        <v>0</v>
      </c>
      <c r="I154" s="54" t="s">
        <v>897</v>
      </c>
      <c r="J154" s="54" t="s">
        <v>674</v>
      </c>
      <c r="K154" s="69" t="b">
        <v>0</v>
      </c>
      <c r="L154" s="54" t="s">
        <v>897</v>
      </c>
      <c r="M154" s="54" t="s">
        <v>648</v>
      </c>
      <c r="N154" s="69" t="b">
        <v>0</v>
      </c>
      <c r="O154" s="54"/>
      <c r="P154" s="54"/>
      <c r="Q154" s="84"/>
      <c r="R154" s="54"/>
      <c r="S154" s="34"/>
      <c r="T154" s="65"/>
      <c r="U154" s="4"/>
    </row>
    <row r="155" spans="2:21" s="4" customFormat="1" ht="22.5" customHeight="1">
      <c r="B155" s="9"/>
      <c r="C155" s="15" t="str">
        <f>IF(OR(H155=TRUE,K155=TRUE,N155=TRUE,Q155=TRUE,T155=TRUE),COUNTIF(H155:T155,TRUE),"")</f>
        <v/>
      </c>
      <c r="D155" s="26">
        <v>4</v>
      </c>
      <c r="E155" s="34" t="s">
        <v>250</v>
      </c>
      <c r="F155" s="47" t="s">
        <v>897</v>
      </c>
      <c r="G155" s="54" t="s">
        <v>676</v>
      </c>
      <c r="H155" s="69" t="b">
        <v>0</v>
      </c>
      <c r="I155" s="54" t="s">
        <v>897</v>
      </c>
      <c r="J155" s="54" t="s">
        <v>677</v>
      </c>
      <c r="K155" s="69" t="b">
        <v>0</v>
      </c>
      <c r="L155" s="54" t="s">
        <v>897</v>
      </c>
      <c r="M155" s="54" t="s">
        <v>679</v>
      </c>
      <c r="N155" s="69" t="b">
        <v>0</v>
      </c>
      <c r="O155" s="54" t="s">
        <v>897</v>
      </c>
      <c r="P155" s="54" t="s">
        <v>455</v>
      </c>
      <c r="Q155" s="69" t="b">
        <v>0</v>
      </c>
      <c r="R155" s="54" t="s">
        <v>897</v>
      </c>
      <c r="S155" s="34" t="s">
        <v>304</v>
      </c>
      <c r="T155" s="107" t="b">
        <v>0</v>
      </c>
      <c r="U155" s="4"/>
    </row>
    <row r="156" spans="2:21" s="4" customFormat="1" ht="22.5" customHeight="1">
      <c r="B156" s="9"/>
      <c r="C156" s="15" t="str">
        <f>IF(OR(H156=TRUE,K156=TRUE),COUNTIF(H156:T156,TRUE),"")</f>
        <v/>
      </c>
      <c r="D156" s="26">
        <v>5</v>
      </c>
      <c r="E156" s="34" t="s">
        <v>680</v>
      </c>
      <c r="F156" s="47" t="s">
        <v>897</v>
      </c>
      <c r="G156" s="54" t="s">
        <v>261</v>
      </c>
      <c r="H156" s="69" t="b">
        <v>0</v>
      </c>
      <c r="I156" s="54" t="s">
        <v>897</v>
      </c>
      <c r="J156" s="54" t="s">
        <v>378</v>
      </c>
      <c r="K156" s="69" t="b">
        <v>0</v>
      </c>
      <c r="L156" s="54"/>
      <c r="M156" s="54"/>
      <c r="N156" s="84"/>
      <c r="O156" s="54"/>
      <c r="P156" s="54"/>
      <c r="Q156" s="84"/>
      <c r="R156" s="54"/>
      <c r="S156" s="34"/>
      <c r="T156" s="65"/>
      <c r="U156" s="4"/>
    </row>
    <row r="157" spans="2:21" s="4" customFormat="1" ht="22.5" customHeight="1">
      <c r="B157" s="9"/>
      <c r="C157" s="17" t="str">
        <f>IF(H157=TRUE,COUNTIF(H157:T157,TRUE),"")</f>
        <v/>
      </c>
      <c r="D157" s="26">
        <v>6</v>
      </c>
      <c r="E157" s="34" t="s">
        <v>398</v>
      </c>
      <c r="F157" s="47" t="s">
        <v>897</v>
      </c>
      <c r="G157" s="54" t="s">
        <v>14</v>
      </c>
      <c r="H157" s="69" t="b">
        <v>0</v>
      </c>
      <c r="I157" s="54"/>
      <c r="J157" s="54"/>
      <c r="K157" s="84"/>
      <c r="L157" s="54"/>
      <c r="M157" s="54"/>
      <c r="N157" s="84"/>
      <c r="O157" s="54"/>
      <c r="P157" s="54"/>
      <c r="Q157" s="84"/>
      <c r="R157" s="54"/>
      <c r="S157" s="34"/>
      <c r="T157" s="65"/>
      <c r="U157" s="4"/>
    </row>
    <row r="158" spans="2:21" s="4" customFormat="1" ht="22.5" customHeight="1">
      <c r="B158" s="9"/>
      <c r="C158" s="16">
        <v>28</v>
      </c>
      <c r="D158" s="24" t="s">
        <v>547</v>
      </c>
      <c r="E158" s="24"/>
      <c r="F158" s="24"/>
      <c r="G158" s="55" t="str">
        <f>IF(OR(H159=TRUE,K159=TRUE,N159=TRUE,Q159=TRUE,H160=TRUE,K160=TRUE,N160=TRUE,Q160=TRUE,T160=TRUE,H161=TRUE,K161=TRUE,H162=TRUE,K162=TRUE,H163=TRUE,K163=TRUE,N163=TRUE,Q163=TRUE,H164=TRUE,K164=TRUE,N164=TRUE,Q164=TRUE,T164=TRUE,H165=TRUE,K165=TRUE,N165=TRUE,Q165=TRUE,T165=TRUE,H166=TRUE,K166=TRUE,H167=TRUE,K167=TRUE,N167=TRUE,H168=TRUE,K168=TRUE,N168=TRUE,Q168=TRUE),"申請あり","")</f>
        <v/>
      </c>
      <c r="H158" s="70"/>
      <c r="I158" s="79"/>
      <c r="J158" s="79"/>
      <c r="K158" s="85"/>
      <c r="L158" s="79"/>
      <c r="M158" s="79"/>
      <c r="N158" s="85"/>
      <c r="O158" s="79"/>
      <c r="P158" s="79"/>
      <c r="Q158" s="85"/>
      <c r="R158" s="79"/>
      <c r="S158" s="99"/>
      <c r="T158" s="65"/>
      <c r="U158" s="4"/>
    </row>
    <row r="159" spans="2:21" s="4" customFormat="1" ht="22.5" customHeight="1">
      <c r="B159" s="9"/>
      <c r="C159" s="15" t="str">
        <f>IF(OR(H159=TRUE,K159=TRUE,N159=TRUE,Q159=TRUE),COUNTIF(H159:T159,TRUE),"")</f>
        <v/>
      </c>
      <c r="D159" s="26">
        <v>1</v>
      </c>
      <c r="E159" s="34" t="s">
        <v>684</v>
      </c>
      <c r="F159" s="47" t="s">
        <v>897</v>
      </c>
      <c r="G159" s="54" t="s">
        <v>379</v>
      </c>
      <c r="H159" s="69" t="b">
        <v>0</v>
      </c>
      <c r="I159" s="54" t="s">
        <v>897</v>
      </c>
      <c r="J159" s="54" t="s">
        <v>173</v>
      </c>
      <c r="K159" s="69" t="b">
        <v>0</v>
      </c>
      <c r="L159" s="54" t="s">
        <v>897</v>
      </c>
      <c r="M159" s="54" t="s">
        <v>686</v>
      </c>
      <c r="N159" s="69" t="b">
        <v>0</v>
      </c>
      <c r="O159" s="54" t="s">
        <v>897</v>
      </c>
      <c r="P159" s="54" t="s">
        <v>687</v>
      </c>
      <c r="Q159" s="69" t="b">
        <v>0</v>
      </c>
      <c r="R159" s="54"/>
      <c r="S159" s="34"/>
      <c r="T159" s="65"/>
      <c r="U159" s="4"/>
    </row>
    <row r="160" spans="2:21" s="4" customFormat="1" ht="22.5" customHeight="1">
      <c r="B160" s="9"/>
      <c r="C160" s="15" t="str">
        <f>IF(OR(H160=TRUE,K160=TRUE,N160=TRUE,Q160=TRUE,T160=TRUE,H161=TRUE,K161=TRUE),COUNTIF(H160:T161,TRUE),"")</f>
        <v/>
      </c>
      <c r="D160" s="27">
        <v>2</v>
      </c>
      <c r="E160" s="34" t="s">
        <v>691</v>
      </c>
      <c r="F160" s="48" t="s">
        <v>897</v>
      </c>
      <c r="G160" s="52" t="s">
        <v>600</v>
      </c>
      <c r="H160" s="71" t="b">
        <v>0</v>
      </c>
      <c r="I160" s="52" t="s">
        <v>897</v>
      </c>
      <c r="J160" s="52" t="s">
        <v>305</v>
      </c>
      <c r="K160" s="71" t="b">
        <v>0</v>
      </c>
      <c r="L160" s="52" t="s">
        <v>897</v>
      </c>
      <c r="M160" s="52" t="s">
        <v>62</v>
      </c>
      <c r="N160" s="71" t="b">
        <v>0</v>
      </c>
      <c r="O160" s="52" t="s">
        <v>897</v>
      </c>
      <c r="P160" s="52" t="s">
        <v>292</v>
      </c>
      <c r="Q160" s="71" t="b">
        <v>0</v>
      </c>
      <c r="R160" s="52" t="s">
        <v>897</v>
      </c>
      <c r="S160" s="33" t="s">
        <v>337</v>
      </c>
      <c r="T160" s="107" t="b">
        <v>0</v>
      </c>
      <c r="U160" s="4"/>
    </row>
    <row r="161" spans="2:21" s="4" customFormat="1" ht="22.5" customHeight="1">
      <c r="B161" s="9"/>
      <c r="C161" s="15"/>
      <c r="D161" s="28"/>
      <c r="E161" s="34"/>
      <c r="F161" s="49" t="s">
        <v>897</v>
      </c>
      <c r="G161" s="51" t="s">
        <v>681</v>
      </c>
      <c r="H161" s="72" t="b">
        <v>0</v>
      </c>
      <c r="I161" s="51" t="s">
        <v>897</v>
      </c>
      <c r="J161" s="51" t="s">
        <v>957</v>
      </c>
      <c r="K161" s="72" t="b">
        <v>0</v>
      </c>
      <c r="L161" s="51"/>
      <c r="M161" s="51"/>
      <c r="N161" s="86"/>
      <c r="O161" s="51"/>
      <c r="P161" s="51"/>
      <c r="Q161" s="86"/>
      <c r="R161" s="51"/>
      <c r="S161" s="35"/>
      <c r="T161" s="65"/>
      <c r="U161" s="4"/>
    </row>
    <row r="162" spans="2:21" s="4" customFormat="1" ht="22.5" customHeight="1">
      <c r="B162" s="9"/>
      <c r="C162" s="15" t="str">
        <f>IF(OR(H162=TRUE,K162=TRUE),COUNTIF(H162:T162,TRUE),"")</f>
        <v/>
      </c>
      <c r="D162" s="26">
        <v>3</v>
      </c>
      <c r="E162" s="34" t="s">
        <v>688</v>
      </c>
      <c r="F162" s="47" t="s">
        <v>897</v>
      </c>
      <c r="G162" s="54" t="s">
        <v>688</v>
      </c>
      <c r="H162" s="69" t="b">
        <v>0</v>
      </c>
      <c r="I162" s="54" t="s">
        <v>897</v>
      </c>
      <c r="J162" s="54" t="s">
        <v>500</v>
      </c>
      <c r="K162" s="69" t="b">
        <v>0</v>
      </c>
      <c r="L162" s="54"/>
      <c r="M162" s="54"/>
      <c r="N162" s="84"/>
      <c r="O162" s="54"/>
      <c r="P162" s="54"/>
      <c r="Q162" s="84"/>
      <c r="R162" s="54"/>
      <c r="S162" s="34"/>
      <c r="T162" s="65"/>
      <c r="U162" s="4"/>
    </row>
    <row r="163" spans="2:21" s="4" customFormat="1" ht="22.5" customHeight="1">
      <c r="B163" s="10"/>
      <c r="C163" s="15" t="str">
        <f>IF(OR(H163=TRUE,K163=TRUE,N163=TRUE,Q163=TRUE),COUNTIF(H163:T163,TRUE),"")</f>
        <v/>
      </c>
      <c r="D163" s="26">
        <v>4</v>
      </c>
      <c r="E163" s="34" t="s">
        <v>975</v>
      </c>
      <c r="F163" s="47" t="s">
        <v>897</v>
      </c>
      <c r="G163" s="54" t="s">
        <v>313</v>
      </c>
      <c r="H163" s="69" t="b">
        <v>0</v>
      </c>
      <c r="I163" s="54" t="s">
        <v>897</v>
      </c>
      <c r="J163" s="54" t="s">
        <v>689</v>
      </c>
      <c r="K163" s="69" t="b">
        <v>0</v>
      </c>
      <c r="L163" s="54" t="s">
        <v>897</v>
      </c>
      <c r="M163" s="54" t="s">
        <v>287</v>
      </c>
      <c r="N163" s="69" t="b">
        <v>0</v>
      </c>
      <c r="O163" s="54" t="s">
        <v>897</v>
      </c>
      <c r="P163" s="54" t="s">
        <v>86</v>
      </c>
      <c r="Q163" s="69" t="b">
        <v>0</v>
      </c>
      <c r="R163" s="54" t="s">
        <v>897</v>
      </c>
      <c r="S163" s="34" t="s">
        <v>897</v>
      </c>
      <c r="T163" s="65"/>
      <c r="U163" s="4"/>
    </row>
    <row r="164" spans="2:21" s="4" customFormat="1" ht="22.5" customHeight="1">
      <c r="B164" s="9"/>
      <c r="C164" s="15" t="str">
        <f>IF(OR(H164=TRUE,K164=TRUE,N164=TRUE,Q164=TRUE,T164=TRUE),COUNTIF(H164:T164,TRUE),"")</f>
        <v/>
      </c>
      <c r="D164" s="26">
        <v>5</v>
      </c>
      <c r="E164" s="34" t="s">
        <v>152</v>
      </c>
      <c r="F164" s="47" t="s">
        <v>897</v>
      </c>
      <c r="G164" s="54" t="s">
        <v>581</v>
      </c>
      <c r="H164" s="69" t="b">
        <v>0</v>
      </c>
      <c r="I164" s="54" t="s">
        <v>900</v>
      </c>
      <c r="J164" s="54" t="s">
        <v>690</v>
      </c>
      <c r="K164" s="69" t="b">
        <v>0</v>
      </c>
      <c r="L164" s="54" t="s">
        <v>897</v>
      </c>
      <c r="M164" s="54" t="s">
        <v>692</v>
      </c>
      <c r="N164" s="69" t="b">
        <v>0</v>
      </c>
      <c r="O164" s="54" t="s">
        <v>897</v>
      </c>
      <c r="P164" s="54" t="s">
        <v>695</v>
      </c>
      <c r="Q164" s="69" t="b">
        <v>0</v>
      </c>
      <c r="R164" s="54" t="s">
        <v>897</v>
      </c>
      <c r="S164" s="34" t="s">
        <v>309</v>
      </c>
      <c r="T164" s="107" t="b">
        <v>0</v>
      </c>
      <c r="U164" s="4"/>
    </row>
    <row r="165" spans="2:21" s="4" customFormat="1" ht="22.5" customHeight="1">
      <c r="B165" s="10"/>
      <c r="C165" s="15" t="str">
        <f>IF(OR(H165=TRUE,K165=TRUE,N165=TRUE,Q165=TRUE,T165=TRUE,H166=TRUE,K166=TRUE),COUNTIF(H165:T166,TRUE),"")</f>
        <v/>
      </c>
      <c r="D165" s="27">
        <v>6</v>
      </c>
      <c r="E165" s="34" t="s">
        <v>672</v>
      </c>
      <c r="F165" s="48" t="s">
        <v>897</v>
      </c>
      <c r="G165" s="52" t="s">
        <v>696</v>
      </c>
      <c r="H165" s="71" t="b">
        <v>0</v>
      </c>
      <c r="I165" s="52" t="s">
        <v>897</v>
      </c>
      <c r="J165" s="52" t="s">
        <v>650</v>
      </c>
      <c r="K165" s="71" t="b">
        <v>0</v>
      </c>
      <c r="L165" s="52" t="s">
        <v>897</v>
      </c>
      <c r="M165" s="52" t="s">
        <v>349</v>
      </c>
      <c r="N165" s="71" t="b">
        <v>0</v>
      </c>
      <c r="O165" s="52" t="s">
        <v>897</v>
      </c>
      <c r="P165" s="52" t="s">
        <v>158</v>
      </c>
      <c r="Q165" s="71" t="b">
        <v>0</v>
      </c>
      <c r="R165" s="52" t="s">
        <v>897</v>
      </c>
      <c r="S165" s="33" t="s">
        <v>698</v>
      </c>
      <c r="T165" s="107" t="b">
        <v>0</v>
      </c>
      <c r="U165" s="4"/>
    </row>
    <row r="166" spans="2:21" s="4" customFormat="1" ht="22.5" customHeight="1">
      <c r="B166" s="9"/>
      <c r="C166" s="15"/>
      <c r="D166" s="28"/>
      <c r="E166" s="34"/>
      <c r="F166" s="49" t="s">
        <v>897</v>
      </c>
      <c r="G166" s="51" t="s">
        <v>126</v>
      </c>
      <c r="H166" s="72" t="b">
        <v>0</v>
      </c>
      <c r="I166" s="51" t="s">
        <v>897</v>
      </c>
      <c r="J166" s="51" t="s">
        <v>562</v>
      </c>
      <c r="K166" s="72" t="b">
        <v>0</v>
      </c>
      <c r="L166" s="51"/>
      <c r="M166" s="51"/>
      <c r="N166" s="86"/>
      <c r="O166" s="51"/>
      <c r="P166" s="51"/>
      <c r="Q166" s="86"/>
      <c r="R166" s="51"/>
      <c r="S166" s="35"/>
      <c r="T166" s="65"/>
      <c r="U166" s="4"/>
    </row>
    <row r="167" spans="2:21" s="4" customFormat="1" ht="22.5" customHeight="1">
      <c r="B167" s="9"/>
      <c r="C167" s="15" t="str">
        <f>IF(OR(H167=TRUE,K167=TRUE,N167=TRUE),COUNTIF(H167:T167,TRUE),"")</f>
        <v/>
      </c>
      <c r="D167" s="26">
        <v>7</v>
      </c>
      <c r="E167" s="34" t="s">
        <v>693</v>
      </c>
      <c r="F167" s="47" t="s">
        <v>897</v>
      </c>
      <c r="G167" s="54" t="s">
        <v>699</v>
      </c>
      <c r="H167" s="69" t="b">
        <v>0</v>
      </c>
      <c r="I167" s="54" t="s">
        <v>897</v>
      </c>
      <c r="J167" s="54" t="s">
        <v>700</v>
      </c>
      <c r="K167" s="69" t="b">
        <v>0</v>
      </c>
      <c r="L167" s="54" t="s">
        <v>897</v>
      </c>
      <c r="M167" s="54" t="s">
        <v>362</v>
      </c>
      <c r="N167" s="69" t="b">
        <v>0</v>
      </c>
      <c r="O167" s="54"/>
      <c r="P167" s="54"/>
      <c r="Q167" s="84"/>
      <c r="R167" s="54"/>
      <c r="S167" s="34"/>
      <c r="T167" s="65"/>
      <c r="U167" s="4"/>
    </row>
    <row r="168" spans="2:21" s="4" customFormat="1" ht="22.5" customHeight="1">
      <c r="B168" s="9"/>
      <c r="C168" s="17" t="str">
        <f>IF(OR(H168=TRUE,K168=TRUE,N168=TRUE,Q168=TRUE),COUNTIF(H168:T168,TRUE),"")</f>
        <v/>
      </c>
      <c r="D168" s="26">
        <v>8</v>
      </c>
      <c r="E168" s="34" t="s">
        <v>440</v>
      </c>
      <c r="F168" s="47" t="s">
        <v>897</v>
      </c>
      <c r="G168" s="54" t="s">
        <v>702</v>
      </c>
      <c r="H168" s="69" t="b">
        <v>0</v>
      </c>
      <c r="I168" s="54" t="s">
        <v>897</v>
      </c>
      <c r="J168" s="54" t="s">
        <v>461</v>
      </c>
      <c r="K168" s="69" t="b">
        <v>0</v>
      </c>
      <c r="L168" s="54" t="s">
        <v>897</v>
      </c>
      <c r="M168" s="54" t="s">
        <v>893</v>
      </c>
      <c r="N168" s="69" t="b">
        <v>0</v>
      </c>
      <c r="O168" s="54" t="s">
        <v>897</v>
      </c>
      <c r="P168" s="57" t="s">
        <v>578</v>
      </c>
      <c r="Q168" s="69" t="b">
        <v>0</v>
      </c>
      <c r="R168" s="54"/>
      <c r="S168" s="34"/>
      <c r="T168" s="65"/>
      <c r="U168" s="4"/>
    </row>
    <row r="169" spans="2:21" s="4" customFormat="1" ht="22.5" customHeight="1">
      <c r="B169" s="9"/>
      <c r="C169" s="16">
        <v>29</v>
      </c>
      <c r="D169" s="24" t="s">
        <v>232</v>
      </c>
      <c r="E169" s="24"/>
      <c r="F169" s="24"/>
      <c r="G169" s="55" t="str">
        <f>IF(OR(H170=TRUE,H171=TRUE,K171=TRUE,N171=TRUE,Q171=TRUE,H172=TRUE,K172=TRUE,H173=TRUE,K173=TRUE,H174=TRUE),"申請あり","")</f>
        <v/>
      </c>
      <c r="H169" s="73"/>
      <c r="I169" s="79"/>
      <c r="J169" s="79"/>
      <c r="K169" s="85"/>
      <c r="L169" s="79"/>
      <c r="M169" s="79"/>
      <c r="N169" s="85"/>
      <c r="O169" s="79"/>
      <c r="P169" s="79"/>
      <c r="Q169" s="85"/>
      <c r="R169" s="79"/>
      <c r="S169" s="99"/>
      <c r="T169" s="65"/>
      <c r="U169" s="4"/>
    </row>
    <row r="170" spans="2:21" s="4" customFormat="1" ht="22.5" customHeight="1">
      <c r="B170" s="10"/>
      <c r="C170" s="15" t="str">
        <f>IF(OR(H170=TRUE),COUNTIF(H170:T170,TRUE),"")</f>
        <v/>
      </c>
      <c r="D170" s="26">
        <v>1</v>
      </c>
      <c r="E170" s="34" t="s">
        <v>703</v>
      </c>
      <c r="F170" s="47" t="s">
        <v>897</v>
      </c>
      <c r="G170" s="54" t="s">
        <v>428</v>
      </c>
      <c r="H170" s="69" t="b">
        <v>0</v>
      </c>
      <c r="I170" s="54"/>
      <c r="J170" s="54"/>
      <c r="K170" s="84"/>
      <c r="L170" s="54"/>
      <c r="M170" s="54"/>
      <c r="N170" s="84"/>
      <c r="O170" s="54"/>
      <c r="P170" s="54"/>
      <c r="Q170" s="84"/>
      <c r="R170" s="54"/>
      <c r="S170" s="34"/>
      <c r="T170" s="65"/>
      <c r="U170" s="4"/>
    </row>
    <row r="171" spans="2:21" s="4" customFormat="1" ht="22.5" customHeight="1">
      <c r="B171" s="9"/>
      <c r="C171" s="15" t="str">
        <f>IF(OR(H171=TRUE,K171=TRUE,N171=TRUE,Q171=TRUE),COUNTIF(H171:T171,TRUE),"")</f>
        <v/>
      </c>
      <c r="D171" s="26">
        <v>2</v>
      </c>
      <c r="E171" s="34" t="s">
        <v>283</v>
      </c>
      <c r="F171" s="47" t="s">
        <v>897</v>
      </c>
      <c r="G171" s="54" t="s">
        <v>705</v>
      </c>
      <c r="H171" s="69" t="b">
        <v>0</v>
      </c>
      <c r="I171" s="54" t="s">
        <v>897</v>
      </c>
      <c r="J171" s="54" t="s">
        <v>707</v>
      </c>
      <c r="K171" s="69" t="b">
        <v>0</v>
      </c>
      <c r="L171" s="54" t="s">
        <v>897</v>
      </c>
      <c r="M171" s="54" t="s">
        <v>709</v>
      </c>
      <c r="N171" s="69" t="b">
        <v>0</v>
      </c>
      <c r="O171" s="54" t="s">
        <v>897</v>
      </c>
      <c r="P171" s="54" t="s">
        <v>52</v>
      </c>
      <c r="Q171" s="69" t="b">
        <v>0</v>
      </c>
      <c r="R171" s="54"/>
      <c r="S171" s="34"/>
      <c r="T171" s="65"/>
      <c r="U171" s="4"/>
    </row>
    <row r="172" spans="2:21" s="4" customFormat="1" ht="22.5" customHeight="1">
      <c r="B172" s="10"/>
      <c r="C172" s="15" t="str">
        <f>IF(OR(H172=TRUE,K172=TRUE),COUNTIF(H172:T172,TRUE),"")</f>
        <v/>
      </c>
      <c r="D172" s="26">
        <v>3</v>
      </c>
      <c r="E172" s="34" t="s">
        <v>293</v>
      </c>
      <c r="F172" s="47" t="s">
        <v>897</v>
      </c>
      <c r="G172" s="54" t="s">
        <v>293</v>
      </c>
      <c r="H172" s="69" t="b">
        <v>0</v>
      </c>
      <c r="I172" s="54" t="s">
        <v>897</v>
      </c>
      <c r="J172" s="54" t="s">
        <v>710</v>
      </c>
      <c r="K172" s="69" t="b">
        <v>0</v>
      </c>
      <c r="L172" s="54"/>
      <c r="M172" s="54"/>
      <c r="N172" s="84"/>
      <c r="O172" s="54"/>
      <c r="P172" s="54"/>
      <c r="Q172" s="84"/>
      <c r="R172" s="54"/>
      <c r="S172" s="34"/>
      <c r="T172" s="65"/>
      <c r="U172" s="4"/>
    </row>
    <row r="173" spans="2:21" s="4" customFormat="1" ht="22.5" customHeight="1">
      <c r="B173" s="9"/>
      <c r="C173" s="15" t="str">
        <f>IF(OR(H173=TRUE,K173=TRUE),COUNTIF(H173:T173,TRUE),"")</f>
        <v/>
      </c>
      <c r="D173" s="26">
        <v>4</v>
      </c>
      <c r="E173" s="34" t="s">
        <v>712</v>
      </c>
      <c r="F173" s="47" t="s">
        <v>897</v>
      </c>
      <c r="G173" s="54" t="s">
        <v>713</v>
      </c>
      <c r="H173" s="69" t="b">
        <v>0</v>
      </c>
      <c r="I173" s="54" t="s">
        <v>897</v>
      </c>
      <c r="J173" s="54" t="s">
        <v>411</v>
      </c>
      <c r="K173" s="69" t="b">
        <v>0</v>
      </c>
      <c r="L173" s="54"/>
      <c r="M173" s="54"/>
      <c r="N173" s="84"/>
      <c r="O173" s="54"/>
      <c r="P173" s="54"/>
      <c r="Q173" s="84"/>
      <c r="R173" s="54"/>
      <c r="S173" s="34"/>
      <c r="T173" s="65"/>
      <c r="U173" s="4"/>
    </row>
    <row r="174" spans="2:21" s="4" customFormat="1" ht="22.5" customHeight="1">
      <c r="B174" s="9"/>
      <c r="C174" s="17" t="str">
        <f>IF(H174=TRUE,COUNTIF(H174:T174,TRUE),"")</f>
        <v/>
      </c>
      <c r="D174" s="26">
        <v>5</v>
      </c>
      <c r="E174" s="33" t="s">
        <v>714</v>
      </c>
      <c r="F174" s="47" t="s">
        <v>897</v>
      </c>
      <c r="G174" s="54" t="s">
        <v>167</v>
      </c>
      <c r="H174" s="69" t="b">
        <v>0</v>
      </c>
      <c r="I174" s="54"/>
      <c r="J174" s="54"/>
      <c r="K174" s="84"/>
      <c r="L174" s="54"/>
      <c r="M174" s="54"/>
      <c r="N174" s="84"/>
      <c r="O174" s="54"/>
      <c r="P174" s="54"/>
      <c r="Q174" s="84"/>
      <c r="R174" s="54"/>
      <c r="S174" s="34"/>
      <c r="T174" s="65"/>
      <c r="U174" s="4"/>
    </row>
    <row r="175" spans="2:21" s="4" customFormat="1" ht="22.5" customHeight="1">
      <c r="B175" s="11">
        <v>2</v>
      </c>
      <c r="C175" s="13" t="s">
        <v>188</v>
      </c>
      <c r="D175" s="23"/>
      <c r="E175" s="32"/>
      <c r="F175" s="45"/>
      <c r="G175" s="45"/>
      <c r="H175" s="66"/>
      <c r="I175" s="45"/>
      <c r="J175" s="45"/>
      <c r="K175" s="66"/>
      <c r="L175" s="45"/>
      <c r="M175" s="45"/>
      <c r="N175" s="66"/>
      <c r="O175" s="45"/>
      <c r="P175" s="45"/>
      <c r="Q175" s="66"/>
      <c r="R175" s="45"/>
      <c r="S175" s="98"/>
      <c r="T175" s="65"/>
      <c r="U175" s="4"/>
    </row>
    <row r="176" spans="2:21" s="4" customFormat="1" ht="22.5" customHeight="1">
      <c r="B176" s="9"/>
      <c r="C176" s="16">
        <v>1</v>
      </c>
      <c r="D176" s="24" t="s">
        <v>870</v>
      </c>
      <c r="E176" s="24"/>
      <c r="F176" s="24"/>
      <c r="G176" s="55" t="str">
        <f>IF(OR(H177=TRUE,K177=TRUE,N177=TRUE,Q177=TRUE,T177=TRUE,H178=TRUE,H180=TRUE,H181=TRUE,K181=TRUE,N181=TRUE,Q181=TRUE,T181=TRUE,H182=TRUE,K182=TRUE,N182=TRUE,Q182=TRUE,T182=TRUE,H183=TRUE),"申請あり","")</f>
        <v/>
      </c>
      <c r="H176" s="70"/>
      <c r="I176" s="79"/>
      <c r="J176" s="79"/>
      <c r="K176" s="85"/>
      <c r="L176" s="79"/>
      <c r="M176" s="79"/>
      <c r="N176" s="85"/>
      <c r="O176" s="79"/>
      <c r="P176" s="79"/>
      <c r="Q176" s="85"/>
      <c r="R176" s="79"/>
      <c r="S176" s="99"/>
      <c r="T176" s="65"/>
      <c r="U176" s="4"/>
    </row>
    <row r="177" spans="2:21" s="4" customFormat="1" ht="22.5" customHeight="1">
      <c r="B177" s="9"/>
      <c r="C177" s="15" t="str">
        <f>IF(OR(H177=TRUE,K177=TRUE,N177=TRUE,Q177=TRUE,T177=TRUE,H178=TRUE),COUNTIF(H177:T179,TRUE),"")</f>
        <v/>
      </c>
      <c r="D177" s="27">
        <v>1</v>
      </c>
      <c r="E177" s="33" t="s">
        <v>357</v>
      </c>
      <c r="F177" s="48" t="s">
        <v>897</v>
      </c>
      <c r="G177" s="52" t="s">
        <v>715</v>
      </c>
      <c r="H177" s="71" t="b">
        <v>0</v>
      </c>
      <c r="I177" s="52" t="s">
        <v>897</v>
      </c>
      <c r="J177" s="52" t="s">
        <v>716</v>
      </c>
      <c r="K177" s="71" t="b">
        <v>0</v>
      </c>
      <c r="L177" s="52" t="s">
        <v>897</v>
      </c>
      <c r="M177" s="52" t="s">
        <v>68</v>
      </c>
      <c r="N177" s="71" t="b">
        <v>0</v>
      </c>
      <c r="O177" s="52" t="s">
        <v>897</v>
      </c>
      <c r="P177" s="52" t="s">
        <v>302</v>
      </c>
      <c r="Q177" s="71" t="b">
        <v>0</v>
      </c>
      <c r="R177" s="52" t="s">
        <v>897</v>
      </c>
      <c r="S177" s="33" t="s">
        <v>102</v>
      </c>
      <c r="T177" s="107" t="b">
        <v>0</v>
      </c>
      <c r="U177" s="4"/>
    </row>
    <row r="178" spans="2:21" s="4" customFormat="1" ht="22.5" customHeight="1">
      <c r="B178" s="9"/>
      <c r="C178" s="15"/>
      <c r="D178" s="25"/>
      <c r="E178" s="39"/>
      <c r="F178" s="46" t="s">
        <v>897</v>
      </c>
      <c r="G178" s="50" t="s">
        <v>718</v>
      </c>
      <c r="H178" s="68" t="b">
        <v>0</v>
      </c>
      <c r="I178" s="50"/>
      <c r="J178" s="50"/>
      <c r="K178" s="89"/>
      <c r="L178" s="50"/>
      <c r="M178" s="50"/>
      <c r="N178" s="89"/>
      <c r="O178" s="50"/>
      <c r="P178" s="50"/>
      <c r="Q178" s="89"/>
      <c r="R178" s="50"/>
      <c r="S178" s="39"/>
      <c r="T178" s="65"/>
      <c r="U178" s="4"/>
    </row>
    <row r="179" spans="2:21" s="4" customFormat="1" ht="22.5" customHeight="1">
      <c r="B179" s="9"/>
      <c r="C179" s="15"/>
      <c r="D179" s="28"/>
      <c r="E179" s="35"/>
      <c r="F179" s="49" t="s">
        <v>894</v>
      </c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35"/>
      <c r="T179" s="65"/>
      <c r="U179" s="4"/>
    </row>
    <row r="180" spans="2:21" s="4" customFormat="1" ht="22.5" customHeight="1">
      <c r="B180" s="9"/>
      <c r="C180" s="15" t="str">
        <f>IF(H180=TRUE,COUNTIF(H180:T180,TRUE),"")</f>
        <v/>
      </c>
      <c r="D180" s="26">
        <v>2</v>
      </c>
      <c r="E180" s="34" t="s">
        <v>176</v>
      </c>
      <c r="F180" s="47" t="s">
        <v>897</v>
      </c>
      <c r="G180" s="54" t="s">
        <v>176</v>
      </c>
      <c r="H180" s="69" t="b">
        <v>0</v>
      </c>
      <c r="I180" s="54"/>
      <c r="J180" s="54"/>
      <c r="K180" s="84"/>
      <c r="L180" s="54"/>
      <c r="M180" s="54"/>
      <c r="N180" s="84"/>
      <c r="O180" s="54"/>
      <c r="P180" s="54"/>
      <c r="Q180" s="84"/>
      <c r="R180" s="54"/>
      <c r="S180" s="34"/>
      <c r="T180" s="65"/>
      <c r="U180" s="4"/>
    </row>
    <row r="181" spans="2:21" s="4" customFormat="1" ht="22.5" customHeight="1">
      <c r="B181" s="9"/>
      <c r="C181" s="15" t="str">
        <f>IF(OR(H181=TRUE,K181=TRUE,N181=TRUE,Q181=TRUE,T181=TRUE),COUNTIF(H181:T181,TRUE),"")</f>
        <v/>
      </c>
      <c r="D181" s="26">
        <v>3</v>
      </c>
      <c r="E181" s="34" t="s">
        <v>720</v>
      </c>
      <c r="F181" s="47" t="s">
        <v>897</v>
      </c>
      <c r="G181" s="54" t="s">
        <v>722</v>
      </c>
      <c r="H181" s="69" t="b">
        <v>0</v>
      </c>
      <c r="I181" s="54" t="s">
        <v>897</v>
      </c>
      <c r="J181" s="54" t="s">
        <v>724</v>
      </c>
      <c r="K181" s="69" t="b">
        <v>0</v>
      </c>
      <c r="L181" s="54" t="s">
        <v>897</v>
      </c>
      <c r="M181" s="54" t="s">
        <v>706</v>
      </c>
      <c r="N181" s="69" t="b">
        <v>0</v>
      </c>
      <c r="O181" s="54" t="s">
        <v>897</v>
      </c>
      <c r="P181" s="54" t="s">
        <v>726</v>
      </c>
      <c r="Q181" s="69" t="b">
        <v>0</v>
      </c>
      <c r="R181" s="54" t="s">
        <v>897</v>
      </c>
      <c r="S181" s="34" t="s">
        <v>729</v>
      </c>
      <c r="T181" s="107" t="b">
        <v>0</v>
      </c>
      <c r="U181" s="4"/>
    </row>
    <row r="182" spans="2:21" s="4" customFormat="1" ht="22.5" customHeight="1">
      <c r="B182" s="9"/>
      <c r="C182" s="15" t="str">
        <f>IF(OR(H182=TRUE,K182=TRUE,N182=TRUE,Q182=TRUE,T182=TRUE),COUNTIF(H182:T182,TRUE),"")</f>
        <v/>
      </c>
      <c r="D182" s="26">
        <v>4</v>
      </c>
      <c r="E182" s="34" t="s">
        <v>731</v>
      </c>
      <c r="F182" s="47" t="s">
        <v>897</v>
      </c>
      <c r="G182" s="54" t="s">
        <v>732</v>
      </c>
      <c r="H182" s="69" t="b">
        <v>0</v>
      </c>
      <c r="I182" s="54" t="s">
        <v>897</v>
      </c>
      <c r="J182" s="54" t="s">
        <v>734</v>
      </c>
      <c r="K182" s="69" t="b">
        <v>0</v>
      </c>
      <c r="L182" s="54" t="s">
        <v>897</v>
      </c>
      <c r="M182" s="54" t="s">
        <v>735</v>
      </c>
      <c r="N182" s="69" t="b">
        <v>0</v>
      </c>
      <c r="O182" s="54" t="s">
        <v>897</v>
      </c>
      <c r="P182" s="54" t="s">
        <v>727</v>
      </c>
      <c r="Q182" s="69" t="b">
        <v>0</v>
      </c>
      <c r="R182" s="54" t="s">
        <v>897</v>
      </c>
      <c r="S182" s="34" t="s">
        <v>685</v>
      </c>
      <c r="T182" s="107" t="b">
        <v>0</v>
      </c>
      <c r="U182" s="4"/>
    </row>
    <row r="183" spans="2:21" s="4" customFormat="1" ht="22.5" customHeight="1">
      <c r="B183" s="9"/>
      <c r="C183" s="17" t="str">
        <f>IF(H183=TRUE,COUNTIF(H183:T183,TRUE),"")</f>
        <v/>
      </c>
      <c r="D183" s="26">
        <v>5</v>
      </c>
      <c r="E183" s="34" t="s">
        <v>634</v>
      </c>
      <c r="F183" s="47" t="s">
        <v>897</v>
      </c>
      <c r="G183" s="54" t="s">
        <v>738</v>
      </c>
      <c r="H183" s="69" t="b">
        <v>0</v>
      </c>
      <c r="I183" s="54"/>
      <c r="J183" s="54"/>
      <c r="K183" s="84"/>
      <c r="L183" s="54"/>
      <c r="M183" s="54"/>
      <c r="N183" s="84"/>
      <c r="O183" s="54"/>
      <c r="P183" s="54"/>
      <c r="Q183" s="84"/>
      <c r="R183" s="54"/>
      <c r="S183" s="34"/>
      <c r="T183" s="65"/>
      <c r="U183" s="4"/>
    </row>
    <row r="184" spans="2:21" s="4" customFormat="1" ht="22.5" customHeight="1">
      <c r="B184" s="8">
        <v>3</v>
      </c>
      <c r="C184" s="19" t="s">
        <v>739</v>
      </c>
      <c r="D184" s="19"/>
      <c r="E184" s="19"/>
      <c r="F184" s="45"/>
      <c r="G184" s="45"/>
      <c r="H184" s="66"/>
      <c r="I184" s="45"/>
      <c r="J184" s="45"/>
      <c r="K184" s="66"/>
      <c r="L184" s="45"/>
      <c r="M184" s="45"/>
      <c r="N184" s="66"/>
      <c r="O184" s="45"/>
      <c r="P184" s="45"/>
      <c r="Q184" s="66"/>
      <c r="R184" s="45"/>
      <c r="S184" s="98"/>
      <c r="T184" s="65"/>
      <c r="U184" s="4"/>
    </row>
    <row r="185" spans="2:21" s="4" customFormat="1" ht="22.5" customHeight="1">
      <c r="B185" s="9"/>
      <c r="C185" s="16">
        <v>1</v>
      </c>
      <c r="D185" s="24" t="s">
        <v>739</v>
      </c>
      <c r="E185" s="24"/>
      <c r="F185" s="24"/>
      <c r="G185" s="55" t="str">
        <f>IF(OR(H186=TRUE,K186=TRUE,N186=TRUE,Q186=TRUE,H187=TRUE,K187=TRUE,N187=TRUE,Q187=TRUE,T187=TRUE,H188=TRUE,K188=TRUE,N188=TRUE,H189=TRUE,K189=TRUE,H190=TRUE,H191=TRUE,H192=TRUE,K192=TRUE,N192=TRUE,Q192=TRUE,T192=TRUE,H193=TRUE),"申請あり","")</f>
        <v/>
      </c>
      <c r="H185" s="70"/>
      <c r="I185" s="79"/>
      <c r="J185" s="79"/>
      <c r="K185" s="85"/>
      <c r="L185" s="79"/>
      <c r="M185" s="79"/>
      <c r="N185" s="85"/>
      <c r="O185" s="79"/>
      <c r="P185" s="79"/>
      <c r="Q185" s="85"/>
      <c r="R185" s="79"/>
      <c r="S185" s="99"/>
      <c r="T185" s="65"/>
      <c r="U185" s="4"/>
    </row>
    <row r="186" spans="2:21" s="4" customFormat="1" ht="22.5" customHeight="1">
      <c r="B186" s="10"/>
      <c r="C186" s="15" t="str">
        <f>IF(OR(H186=TRUE,K186=TRUE,N186=TRUE,Q186=TRUE),COUNTIF(H186:T186,TRUE),"")</f>
        <v/>
      </c>
      <c r="D186" s="30">
        <v>1</v>
      </c>
      <c r="E186" s="34" t="s">
        <v>314</v>
      </c>
      <c r="F186" s="47" t="s">
        <v>897</v>
      </c>
      <c r="G186" s="54" t="s">
        <v>740</v>
      </c>
      <c r="H186" s="69" t="b">
        <v>0</v>
      </c>
      <c r="I186" s="54" t="s">
        <v>897</v>
      </c>
      <c r="J186" s="54" t="s">
        <v>741</v>
      </c>
      <c r="K186" s="69" t="b">
        <v>0</v>
      </c>
      <c r="L186" s="54" t="s">
        <v>897</v>
      </c>
      <c r="M186" s="54" t="s">
        <v>903</v>
      </c>
      <c r="N186" s="69" t="b">
        <v>0</v>
      </c>
      <c r="O186" s="54" t="s">
        <v>897</v>
      </c>
      <c r="P186" s="54" t="s">
        <v>744</v>
      </c>
      <c r="Q186" s="69" t="b">
        <v>0</v>
      </c>
      <c r="R186" s="54"/>
      <c r="S186" s="34"/>
      <c r="T186" s="65"/>
      <c r="U186" s="4"/>
    </row>
    <row r="187" spans="2:21" s="4" customFormat="1" ht="22.5" customHeight="1">
      <c r="B187" s="10"/>
      <c r="C187" s="15" t="str">
        <f>IF(OR(H187=TRUE,K187=TRUE,N187=TRUE,Q187=TRUE,T187=TRUE),COUNTIF(H187:T187,TRUE),"")</f>
        <v/>
      </c>
      <c r="D187" s="30">
        <v>2</v>
      </c>
      <c r="E187" s="34" t="s">
        <v>329</v>
      </c>
      <c r="F187" s="47" t="s">
        <v>897</v>
      </c>
      <c r="G187" s="54" t="s">
        <v>252</v>
      </c>
      <c r="H187" s="69" t="b">
        <v>0</v>
      </c>
      <c r="I187" s="54"/>
      <c r="J187" s="54" t="s">
        <v>119</v>
      </c>
      <c r="K187" s="69" t="b">
        <v>0</v>
      </c>
      <c r="L187" s="54"/>
      <c r="M187" s="54" t="s">
        <v>904</v>
      </c>
      <c r="N187" s="69" t="b">
        <v>0</v>
      </c>
      <c r="O187" s="54"/>
      <c r="P187" s="54" t="s">
        <v>415</v>
      </c>
      <c r="Q187" s="69" t="b">
        <v>0</v>
      </c>
      <c r="R187" s="54"/>
      <c r="S187" s="34" t="s">
        <v>958</v>
      </c>
      <c r="T187" s="107" t="b">
        <v>0</v>
      </c>
      <c r="U187" s="4"/>
    </row>
    <row r="188" spans="2:21" s="4" customFormat="1" ht="22.5" customHeight="1">
      <c r="B188" s="10"/>
      <c r="C188" s="15" t="str">
        <f>IF(OR(H188=TRUE,K188=TRUE,N188=TRUE),COUNTIF(H188:T188,TRUE),"")</f>
        <v/>
      </c>
      <c r="D188" s="30">
        <v>3</v>
      </c>
      <c r="E188" s="34" t="s">
        <v>745</v>
      </c>
      <c r="F188" s="47" t="s">
        <v>897</v>
      </c>
      <c r="G188" s="54" t="s">
        <v>746</v>
      </c>
      <c r="H188" s="69" t="b">
        <v>0</v>
      </c>
      <c r="I188" s="54" t="s">
        <v>897</v>
      </c>
      <c r="J188" s="54" t="s">
        <v>275</v>
      </c>
      <c r="K188" s="69" t="b">
        <v>0</v>
      </c>
      <c r="L188" s="54" t="s">
        <v>897</v>
      </c>
      <c r="M188" s="54" t="s">
        <v>276</v>
      </c>
      <c r="N188" s="69" t="b">
        <v>0</v>
      </c>
      <c r="O188" s="54"/>
      <c r="P188" s="54"/>
      <c r="Q188" s="84"/>
      <c r="R188" s="54"/>
      <c r="S188" s="34"/>
      <c r="T188" s="65"/>
      <c r="U188" s="4"/>
    </row>
    <row r="189" spans="2:21" s="4" customFormat="1" ht="22.5" customHeight="1">
      <c r="B189" s="10"/>
      <c r="C189" s="15" t="str">
        <f>IF(OR(H189=TRUE,K189=TRUE),COUNTIF(H189:T189,TRUE),"")</f>
        <v/>
      </c>
      <c r="D189" s="30">
        <v>4</v>
      </c>
      <c r="E189" s="34" t="s">
        <v>747</v>
      </c>
      <c r="F189" s="47" t="s">
        <v>897</v>
      </c>
      <c r="G189" s="54" t="s">
        <v>747</v>
      </c>
      <c r="H189" s="69" t="b">
        <v>0</v>
      </c>
      <c r="I189" s="54" t="s">
        <v>897</v>
      </c>
      <c r="J189" s="54" t="s">
        <v>17</v>
      </c>
      <c r="K189" s="69" t="b">
        <v>0</v>
      </c>
      <c r="L189" s="54"/>
      <c r="M189" s="54"/>
      <c r="N189" s="84"/>
      <c r="O189" s="54"/>
      <c r="P189" s="54"/>
      <c r="Q189" s="84"/>
      <c r="R189" s="54"/>
      <c r="S189" s="34"/>
      <c r="T189" s="65"/>
      <c r="U189" s="4"/>
    </row>
    <row r="190" spans="2:21" s="4" customFormat="1" ht="22.5" customHeight="1">
      <c r="B190" s="10"/>
      <c r="C190" s="15" t="str">
        <f>IF(H190=TRUE,COUNTIF(H190:T190,TRUE),"")</f>
        <v/>
      </c>
      <c r="D190" s="30">
        <v>5</v>
      </c>
      <c r="E190" s="34" t="s">
        <v>36</v>
      </c>
      <c r="F190" s="47" t="s">
        <v>897</v>
      </c>
      <c r="G190" s="54" t="s">
        <v>390</v>
      </c>
      <c r="H190" s="69" t="b">
        <v>0</v>
      </c>
      <c r="I190" s="54"/>
      <c r="J190" s="54"/>
      <c r="K190" s="84"/>
      <c r="L190" s="54"/>
      <c r="M190" s="54"/>
      <c r="N190" s="84"/>
      <c r="O190" s="54"/>
      <c r="P190" s="54"/>
      <c r="Q190" s="84"/>
      <c r="R190" s="54"/>
      <c r="S190" s="34"/>
      <c r="T190" s="65"/>
      <c r="U190" s="4"/>
    </row>
    <row r="191" spans="2:21" s="4" customFormat="1" ht="22.5" customHeight="1">
      <c r="B191" s="10"/>
      <c r="C191" s="15" t="str">
        <f>IF(H191=TRUE,COUNTIF(H191:T191,TRUE),"")</f>
        <v/>
      </c>
      <c r="D191" s="30">
        <v>6</v>
      </c>
      <c r="E191" s="34" t="s">
        <v>703</v>
      </c>
      <c r="F191" s="47" t="s">
        <v>897</v>
      </c>
      <c r="G191" s="54" t="s">
        <v>959</v>
      </c>
      <c r="H191" s="69" t="b">
        <v>0</v>
      </c>
      <c r="I191" s="54"/>
      <c r="J191" s="54"/>
      <c r="K191" s="84"/>
      <c r="L191" s="54"/>
      <c r="M191" s="54"/>
      <c r="N191" s="84"/>
      <c r="O191" s="54"/>
      <c r="P191" s="54"/>
      <c r="Q191" s="84"/>
      <c r="R191" s="54"/>
      <c r="S191" s="34"/>
      <c r="T191" s="65"/>
      <c r="U191" s="4"/>
    </row>
    <row r="192" spans="2:21" s="4" customFormat="1" ht="22.5" customHeight="1">
      <c r="B192" s="10"/>
      <c r="C192" s="15" t="str">
        <f>IF(OR(H192=TRUE,K192=TRUE,N192=TRUE,Q192=TRUE,T192=TRUE,H193=TRUE),COUNTIF(H192:T193,TRUE),"")</f>
        <v/>
      </c>
      <c r="D192" s="27">
        <v>7</v>
      </c>
      <c r="E192" s="40" t="s">
        <v>748</v>
      </c>
      <c r="F192" s="48" t="s">
        <v>897</v>
      </c>
      <c r="G192" s="52" t="s">
        <v>937</v>
      </c>
      <c r="H192" s="71" t="b">
        <v>0</v>
      </c>
      <c r="I192" s="52" t="s">
        <v>897</v>
      </c>
      <c r="J192" s="52" t="s">
        <v>749</v>
      </c>
      <c r="K192" s="71" t="b">
        <v>0</v>
      </c>
      <c r="L192" s="52" t="s">
        <v>897</v>
      </c>
      <c r="M192" s="52" t="s">
        <v>148</v>
      </c>
      <c r="N192" s="71" t="b">
        <v>0</v>
      </c>
      <c r="O192" s="52" t="s">
        <v>897</v>
      </c>
      <c r="P192" s="52" t="s">
        <v>598</v>
      </c>
      <c r="Q192" s="71" t="b">
        <v>0</v>
      </c>
      <c r="R192" s="52" t="s">
        <v>897</v>
      </c>
      <c r="S192" s="33" t="s">
        <v>895</v>
      </c>
      <c r="T192" s="107" t="b">
        <v>0</v>
      </c>
      <c r="U192" s="4"/>
    </row>
    <row r="193" spans="2:21" s="4" customFormat="1" ht="22.5" customHeight="1">
      <c r="B193" s="10"/>
      <c r="C193" s="17"/>
      <c r="D193" s="28"/>
      <c r="E193" s="41"/>
      <c r="F193" s="49" t="s">
        <v>897</v>
      </c>
      <c r="G193" s="56" t="s">
        <v>142</v>
      </c>
      <c r="H193" s="72" t="b">
        <v>0</v>
      </c>
      <c r="I193" s="51"/>
      <c r="J193" s="51"/>
      <c r="K193" s="86"/>
      <c r="L193" s="51"/>
      <c r="M193" s="51"/>
      <c r="N193" s="86"/>
      <c r="O193" s="51"/>
      <c r="P193" s="51"/>
      <c r="Q193" s="86"/>
      <c r="R193" s="51"/>
      <c r="S193" s="35"/>
      <c r="T193" s="65"/>
      <c r="U193" s="4"/>
    </row>
    <row r="194" spans="2:21" s="4" customFormat="1" ht="22.5" customHeight="1">
      <c r="B194" s="11">
        <v>4</v>
      </c>
      <c r="C194" s="20" t="s">
        <v>750</v>
      </c>
      <c r="D194" s="20"/>
      <c r="E194" s="20"/>
      <c r="F194" s="45"/>
      <c r="G194" s="45"/>
      <c r="H194" s="66"/>
      <c r="I194" s="45"/>
      <c r="J194" s="45"/>
      <c r="K194" s="66"/>
      <c r="L194" s="45"/>
      <c r="M194" s="45"/>
      <c r="N194" s="66"/>
      <c r="O194" s="45"/>
      <c r="P194" s="45"/>
      <c r="Q194" s="66"/>
      <c r="R194" s="45"/>
      <c r="S194" s="98"/>
      <c r="T194" s="65"/>
      <c r="U194" s="4"/>
    </row>
    <row r="195" spans="2:21" s="4" customFormat="1" ht="22.5" customHeight="1">
      <c r="B195" s="9"/>
      <c r="C195" s="16">
        <v>1</v>
      </c>
      <c r="D195" s="24" t="s">
        <v>299</v>
      </c>
      <c r="E195" s="24"/>
      <c r="F195" s="24"/>
      <c r="G195" s="55" t="str">
        <f>IF(OR(H196=TRUE,K196=TRUE,N196=TRUE,Q196=TRUE,T196=TRUE,H197=TRUE,K197=TRUE,H198=TRUE,K198=TRUE,H199=TRUE,K199=TRUE,N199=TRUE,Q199=TRUE,T199=TRUE,H200=TRUE,K200=TRUE,N200=TRUE,Q200=TRUE,H201=TRUE,K201=TRUE,N201=TRUE,Q201=TRUE,T201=TRUE,H202=TRUE,K202=TRUE,N202=TRUE,Q202=TRUE),"申請あり","")</f>
        <v/>
      </c>
      <c r="H195" s="70"/>
      <c r="I195" s="79"/>
      <c r="J195" s="79"/>
      <c r="K195" s="85"/>
      <c r="L195" s="79"/>
      <c r="M195" s="79"/>
      <c r="N195" s="85"/>
      <c r="O195" s="79"/>
      <c r="P195" s="79"/>
      <c r="Q195" s="85"/>
      <c r="R195" s="79"/>
      <c r="S195" s="99"/>
      <c r="T195" s="65"/>
      <c r="U195" s="4"/>
    </row>
    <row r="196" spans="2:21" s="4" customFormat="1" ht="22.5" customHeight="1">
      <c r="B196" s="10"/>
      <c r="C196" s="15" t="str">
        <f>IF(OR(H196=TRUE,K196=TRUE,N196=TRUE,Q196=TRUE,T196=TRUE,H197=TRUE,K197=TRUE),COUNTIF(H196:T197,TRUE),"")</f>
        <v/>
      </c>
      <c r="D196" s="27">
        <v>1</v>
      </c>
      <c r="E196" s="33" t="s">
        <v>389</v>
      </c>
      <c r="F196" s="48" t="s">
        <v>897</v>
      </c>
      <c r="G196" s="52" t="s">
        <v>17</v>
      </c>
      <c r="H196" s="71" t="b">
        <v>0</v>
      </c>
      <c r="I196" s="52" t="s">
        <v>897</v>
      </c>
      <c r="J196" s="52" t="s">
        <v>708</v>
      </c>
      <c r="K196" s="71" t="b">
        <v>0</v>
      </c>
      <c r="L196" s="52" t="s">
        <v>897</v>
      </c>
      <c r="M196" s="52" t="s">
        <v>70</v>
      </c>
      <c r="N196" s="71" t="b">
        <v>0</v>
      </c>
      <c r="O196" s="52" t="s">
        <v>897</v>
      </c>
      <c r="P196" s="52" t="s">
        <v>37</v>
      </c>
      <c r="Q196" s="71" t="b">
        <v>0</v>
      </c>
      <c r="R196" s="52" t="s">
        <v>897</v>
      </c>
      <c r="S196" s="33" t="s">
        <v>40</v>
      </c>
      <c r="T196" s="107" t="b">
        <v>0</v>
      </c>
      <c r="U196" s="4"/>
    </row>
    <row r="197" spans="2:21" s="4" customFormat="1" ht="22.5" customHeight="1">
      <c r="B197" s="10"/>
      <c r="C197" s="15"/>
      <c r="D197" s="28"/>
      <c r="E197" s="35"/>
      <c r="F197" s="49"/>
      <c r="G197" s="51" t="s">
        <v>921</v>
      </c>
      <c r="H197" s="72" t="b">
        <v>0</v>
      </c>
      <c r="I197" s="51"/>
      <c r="J197" s="51" t="s">
        <v>821</v>
      </c>
      <c r="K197" s="72" t="b">
        <v>0</v>
      </c>
      <c r="L197" s="51"/>
      <c r="M197" s="51"/>
      <c r="N197" s="72"/>
      <c r="O197" s="51"/>
      <c r="P197" s="51"/>
      <c r="Q197" s="72"/>
      <c r="R197" s="51"/>
      <c r="S197" s="35"/>
      <c r="T197" s="107"/>
      <c r="U197" s="4"/>
    </row>
    <row r="198" spans="2:21" s="4" customFormat="1" ht="22.5" customHeight="1">
      <c r="B198" s="9"/>
      <c r="C198" s="15" t="str">
        <f>IF(OR(H198=TRUE,K198=TRUE),COUNTIF(H198:T198,TRUE),"")</f>
        <v/>
      </c>
      <c r="D198" s="26">
        <v>2</v>
      </c>
      <c r="E198" s="34" t="s">
        <v>752</v>
      </c>
      <c r="F198" s="47" t="s">
        <v>897</v>
      </c>
      <c r="G198" s="54" t="s">
        <v>521</v>
      </c>
      <c r="H198" s="69" t="b">
        <v>0</v>
      </c>
      <c r="I198" s="54" t="s">
        <v>897</v>
      </c>
      <c r="J198" s="54" t="s">
        <v>753</v>
      </c>
      <c r="K198" s="69" t="b">
        <v>0</v>
      </c>
      <c r="L198" s="54"/>
      <c r="M198" s="54"/>
      <c r="N198" s="84"/>
      <c r="O198" s="54"/>
      <c r="P198" s="54"/>
      <c r="Q198" s="84"/>
      <c r="R198" s="54"/>
      <c r="S198" s="34"/>
      <c r="T198" s="65"/>
      <c r="U198" s="4"/>
    </row>
    <row r="199" spans="2:21" s="4" customFormat="1" ht="22.5" customHeight="1">
      <c r="B199" s="9"/>
      <c r="C199" s="15" t="str">
        <f>IF(OR(H199=TRUE,K199=TRUE,N199=TRUE,Q199=TRUE,T199=TRUE),COUNTIF(H199:T199,TRUE),"")</f>
        <v/>
      </c>
      <c r="D199" s="26">
        <v>3</v>
      </c>
      <c r="E199" s="34" t="s">
        <v>745</v>
      </c>
      <c r="F199" s="47" t="s">
        <v>897</v>
      </c>
      <c r="G199" s="54" t="s">
        <v>683</v>
      </c>
      <c r="H199" s="69" t="b">
        <v>0</v>
      </c>
      <c r="I199" s="54" t="s">
        <v>897</v>
      </c>
      <c r="J199" s="54" t="s">
        <v>229</v>
      </c>
      <c r="K199" s="69" t="b">
        <v>0</v>
      </c>
      <c r="L199" s="54" t="s">
        <v>897</v>
      </c>
      <c r="M199" s="54" t="s">
        <v>604</v>
      </c>
      <c r="N199" s="69" t="b">
        <v>0</v>
      </c>
      <c r="O199" s="54" t="s">
        <v>897</v>
      </c>
      <c r="P199" s="54" t="s">
        <v>276</v>
      </c>
      <c r="Q199" s="69" t="b">
        <v>0</v>
      </c>
      <c r="R199" s="54" t="s">
        <v>897</v>
      </c>
      <c r="S199" s="34" t="s">
        <v>56</v>
      </c>
      <c r="T199" s="107" t="b">
        <v>0</v>
      </c>
      <c r="U199" s="4"/>
    </row>
    <row r="200" spans="2:21" s="4" customFormat="1" ht="22.5" customHeight="1">
      <c r="B200" s="10"/>
      <c r="C200" s="15" t="str">
        <f>IF(OR(H200=TRUE,K200=TRUE,N200=TRUE,Q200=TRUE),COUNTIF(H200:T200,TRUE),"")</f>
        <v/>
      </c>
      <c r="D200" s="26">
        <v>4</v>
      </c>
      <c r="E200" s="34" t="s">
        <v>665</v>
      </c>
      <c r="F200" s="47" t="s">
        <v>897</v>
      </c>
      <c r="G200" s="54" t="s">
        <v>754</v>
      </c>
      <c r="H200" s="69" t="b">
        <v>0</v>
      </c>
      <c r="I200" s="54" t="s">
        <v>897</v>
      </c>
      <c r="J200" s="54" t="s">
        <v>757</v>
      </c>
      <c r="K200" s="69" t="b">
        <v>0</v>
      </c>
      <c r="L200" s="54" t="s">
        <v>897</v>
      </c>
      <c r="M200" s="54" t="s">
        <v>758</v>
      </c>
      <c r="N200" s="69" t="b">
        <v>0</v>
      </c>
      <c r="O200" s="54" t="s">
        <v>897</v>
      </c>
      <c r="P200" s="54" t="s">
        <v>209</v>
      </c>
      <c r="Q200" s="69" t="b">
        <v>0</v>
      </c>
      <c r="R200" s="54"/>
      <c r="S200" s="34"/>
      <c r="T200" s="65"/>
      <c r="U200" s="4"/>
    </row>
    <row r="201" spans="2:21" s="4" customFormat="1" ht="22.5" customHeight="1">
      <c r="B201" s="9"/>
      <c r="C201" s="15" t="str">
        <f>IF(OR(H201=TRUE,K201=TRUE,N201=TRUE,Q201=TRUE,T201=TRUE,H202=TRUE,K202=TRUE,N202=TRUE,Q202=TRUE),COUNTIF(H201:T202,TRUE),"")</f>
        <v/>
      </c>
      <c r="D201" s="27">
        <v>5</v>
      </c>
      <c r="E201" s="34" t="s">
        <v>760</v>
      </c>
      <c r="F201" s="48" t="s">
        <v>897</v>
      </c>
      <c r="G201" s="52" t="s">
        <v>762</v>
      </c>
      <c r="H201" s="71" t="b">
        <v>0</v>
      </c>
      <c r="I201" s="52" t="s">
        <v>897</v>
      </c>
      <c r="J201" s="52" t="s">
        <v>111</v>
      </c>
      <c r="K201" s="71" t="b">
        <v>0</v>
      </c>
      <c r="L201" s="52" t="s">
        <v>897</v>
      </c>
      <c r="M201" s="52" t="s">
        <v>822</v>
      </c>
      <c r="N201" s="71" t="b">
        <v>0</v>
      </c>
      <c r="O201" s="52" t="s">
        <v>897</v>
      </c>
      <c r="P201" s="52" t="s">
        <v>763</v>
      </c>
      <c r="Q201" s="71" t="b">
        <v>0</v>
      </c>
      <c r="R201" s="52" t="s">
        <v>897</v>
      </c>
      <c r="S201" s="33" t="s">
        <v>654</v>
      </c>
      <c r="T201" s="107" t="b">
        <v>0</v>
      </c>
      <c r="U201" s="4"/>
    </row>
    <row r="202" spans="2:21" s="4" customFormat="1" ht="22.5" customHeight="1">
      <c r="B202" s="9"/>
      <c r="C202" s="17"/>
      <c r="D202" s="28"/>
      <c r="E202" s="34"/>
      <c r="F202" s="49" t="s">
        <v>897</v>
      </c>
      <c r="G202" s="51" t="s">
        <v>238</v>
      </c>
      <c r="H202" s="72" t="b">
        <v>0</v>
      </c>
      <c r="I202" s="51" t="s">
        <v>897</v>
      </c>
      <c r="J202" s="51" t="s">
        <v>625</v>
      </c>
      <c r="K202" s="72" t="b">
        <v>0</v>
      </c>
      <c r="L202" s="51" t="s">
        <v>897</v>
      </c>
      <c r="M202" s="56" t="s">
        <v>816</v>
      </c>
      <c r="N202" s="72" t="b">
        <v>0</v>
      </c>
      <c r="O202" s="51"/>
      <c r="P202" s="56" t="s">
        <v>944</v>
      </c>
      <c r="Q202" s="72" t="b">
        <v>0</v>
      </c>
      <c r="R202" s="51"/>
      <c r="S202" s="35"/>
      <c r="T202" s="65"/>
      <c r="U202" s="4"/>
    </row>
    <row r="203" spans="2:21" s="4" customFormat="1" ht="22.5" customHeight="1">
      <c r="B203" s="9"/>
      <c r="C203" s="16">
        <v>2</v>
      </c>
      <c r="D203" s="24" t="s">
        <v>89</v>
      </c>
      <c r="E203" s="24"/>
      <c r="F203" s="24"/>
      <c r="G203" s="55" t="str">
        <f>IF(OR(H204=TRUE,K204=TRUE,N204=TRUE,Q204=TRUE,T204=TRUE,H205=TRUE,K205=TRUE,N205=TRUE,Q205=TRUE,T205=TRUE,H206=TRUE,K206=TRUE,N206=TRUE,H207=TRUE,K207=TRUE,H208=TRUE,K208=TRUE,N208=TRUE,Q208=TRUE,H209=TRUE,K209=TRUE,N209=TRUE),"申請あり","")</f>
        <v/>
      </c>
      <c r="H203" s="70"/>
      <c r="I203" s="79"/>
      <c r="J203" s="79"/>
      <c r="K203" s="85"/>
      <c r="L203" s="79"/>
      <c r="M203" s="79"/>
      <c r="N203" s="85" t="b">
        <v>0</v>
      </c>
      <c r="O203" s="79"/>
      <c r="P203" s="79"/>
      <c r="Q203" s="85"/>
      <c r="R203" s="79"/>
      <c r="S203" s="99"/>
      <c r="T203" s="65"/>
      <c r="U203" s="4"/>
    </row>
    <row r="204" spans="2:21" s="4" customFormat="1" ht="22.5" customHeight="1">
      <c r="B204" s="9"/>
      <c r="C204" s="15" t="str">
        <f>IF(OR(H204=TRUE,K204=TRUE,N204=TRUE,Q204=TRUE,T204=TRUE,H205=TRUE,K205=TRUE,N205=TRUE,Q205=TRUE,T205=TRUE),COUNTIF(H204:T205,TRUE),"")</f>
        <v/>
      </c>
      <c r="D204" s="27">
        <v>1</v>
      </c>
      <c r="E204" s="34" t="s">
        <v>659</v>
      </c>
      <c r="F204" s="48" t="s">
        <v>897</v>
      </c>
      <c r="G204" s="59" t="s">
        <v>905</v>
      </c>
      <c r="H204" s="74" t="b">
        <v>0</v>
      </c>
      <c r="I204" s="59" t="s">
        <v>897</v>
      </c>
      <c r="J204" s="59" t="s">
        <v>742</v>
      </c>
      <c r="K204" s="74" t="b">
        <v>0</v>
      </c>
      <c r="L204" s="59" t="s">
        <v>897</v>
      </c>
      <c r="M204" s="59" t="s">
        <v>892</v>
      </c>
      <c r="N204" s="74" t="b">
        <v>0</v>
      </c>
      <c r="O204" s="59" t="s">
        <v>897</v>
      </c>
      <c r="P204" s="94" t="s">
        <v>942</v>
      </c>
      <c r="Q204" s="74" t="b">
        <v>0</v>
      </c>
      <c r="R204" s="59" t="s">
        <v>897</v>
      </c>
      <c r="S204" s="101" t="s">
        <v>960</v>
      </c>
      <c r="T204" s="107" t="b">
        <v>0</v>
      </c>
      <c r="U204" s="4"/>
    </row>
    <row r="205" spans="2:21" s="4" customFormat="1" ht="22.5" customHeight="1">
      <c r="B205" s="9"/>
      <c r="C205" s="15"/>
      <c r="D205" s="28"/>
      <c r="E205" s="34"/>
      <c r="F205" s="49" t="s">
        <v>897</v>
      </c>
      <c r="G205" s="56" t="s">
        <v>492</v>
      </c>
      <c r="H205" s="75" t="b">
        <v>0</v>
      </c>
      <c r="I205" s="56" t="s">
        <v>897</v>
      </c>
      <c r="J205" s="82" t="s">
        <v>961</v>
      </c>
      <c r="K205" s="75" t="b">
        <v>0</v>
      </c>
      <c r="L205" s="56" t="s">
        <v>897</v>
      </c>
      <c r="M205" s="91" t="s">
        <v>4</v>
      </c>
      <c r="N205" s="75" t="b">
        <v>0</v>
      </c>
      <c r="O205" s="56"/>
      <c r="P205" s="56" t="s">
        <v>962</v>
      </c>
      <c r="Q205" s="75" t="b">
        <v>0</v>
      </c>
      <c r="R205" s="56"/>
      <c r="S205" s="102" t="s">
        <v>413</v>
      </c>
      <c r="T205" s="107" t="b">
        <v>0</v>
      </c>
      <c r="U205" s="4"/>
    </row>
    <row r="206" spans="2:21" s="4" customFormat="1" ht="22.5" customHeight="1">
      <c r="B206" s="9"/>
      <c r="C206" s="15" t="str">
        <f>IF(OR(H206=TRUE,K206=TRUE,N206=TRUE),COUNTIF(H206:T206,TRUE),"")</f>
        <v/>
      </c>
      <c r="D206" s="26">
        <v>2</v>
      </c>
      <c r="E206" s="34" t="s">
        <v>764</v>
      </c>
      <c r="F206" s="47" t="s">
        <v>897</v>
      </c>
      <c r="G206" s="60" t="s">
        <v>470</v>
      </c>
      <c r="H206" s="76" t="b">
        <v>0</v>
      </c>
      <c r="I206" s="57" t="s">
        <v>897</v>
      </c>
      <c r="J206" s="57" t="s">
        <v>725</v>
      </c>
      <c r="K206" s="76" t="b">
        <v>0</v>
      </c>
      <c r="L206" s="57" t="s">
        <v>897</v>
      </c>
      <c r="M206" s="57" t="s">
        <v>963</v>
      </c>
      <c r="N206" s="76" t="b">
        <v>0</v>
      </c>
      <c r="O206" s="57"/>
      <c r="P206" s="57"/>
      <c r="Q206" s="84"/>
      <c r="R206" s="54"/>
      <c r="S206" s="34"/>
      <c r="T206" s="65"/>
      <c r="U206" s="4"/>
    </row>
    <row r="207" spans="2:21" s="4" customFormat="1" ht="22.5" customHeight="1">
      <c r="B207" s="10"/>
      <c r="C207" s="15" t="str">
        <f>IF(OR(H207=TRUE,K207=TRUE),COUNTIF(H207:T207,TRUE),"")</f>
        <v/>
      </c>
      <c r="D207" s="26">
        <v>3</v>
      </c>
      <c r="E207" s="34" t="s">
        <v>765</v>
      </c>
      <c r="F207" s="47" t="s">
        <v>897</v>
      </c>
      <c r="G207" s="57" t="s">
        <v>406</v>
      </c>
      <c r="H207" s="76" t="b">
        <v>0</v>
      </c>
      <c r="I207" s="57" t="s">
        <v>897</v>
      </c>
      <c r="J207" s="57" t="s">
        <v>766</v>
      </c>
      <c r="K207" s="76" t="b">
        <v>0</v>
      </c>
      <c r="L207" s="57"/>
      <c r="M207" s="57"/>
      <c r="N207" s="84"/>
      <c r="O207" s="54"/>
      <c r="P207" s="54"/>
      <c r="Q207" s="84"/>
      <c r="R207" s="54"/>
      <c r="S207" s="34"/>
      <c r="T207" s="65"/>
      <c r="U207" s="4"/>
    </row>
    <row r="208" spans="2:21" s="4" customFormat="1" ht="22.5" customHeight="1">
      <c r="B208" s="9"/>
      <c r="C208" s="15" t="str">
        <f>IF(OR(H208=TRUE,K208=TRUE,N208=TRUE,Q208=TRUE),COUNTIF(H208:T208,TRUE),"")</f>
        <v/>
      </c>
      <c r="D208" s="26">
        <v>4</v>
      </c>
      <c r="E208" s="34" t="s">
        <v>767</v>
      </c>
      <c r="F208" s="47" t="s">
        <v>897</v>
      </c>
      <c r="G208" s="54" t="s">
        <v>531</v>
      </c>
      <c r="H208" s="69" t="b">
        <v>0</v>
      </c>
      <c r="I208" s="54" t="s">
        <v>897</v>
      </c>
      <c r="J208" s="54" t="s">
        <v>768</v>
      </c>
      <c r="K208" s="69" t="b">
        <v>0</v>
      </c>
      <c r="L208" s="54" t="s">
        <v>897</v>
      </c>
      <c r="M208" s="54" t="s">
        <v>907</v>
      </c>
      <c r="N208" s="69" t="b">
        <v>0</v>
      </c>
      <c r="O208" s="54" t="s">
        <v>897</v>
      </c>
      <c r="P208" s="54" t="s">
        <v>282</v>
      </c>
      <c r="Q208" s="69" t="b">
        <v>0</v>
      </c>
      <c r="R208" s="54"/>
      <c r="S208" s="34"/>
      <c r="T208" s="65"/>
      <c r="U208" s="4"/>
    </row>
    <row r="209" spans="2:21" s="4" customFormat="1" ht="22.5" customHeight="1">
      <c r="B209" s="9"/>
      <c r="C209" s="17" t="str">
        <f>IF(OR(H209=TRUE,K209=TRUE,N209=TRUE),COUNTIF(H209:T209,TRUE),"")</f>
        <v/>
      </c>
      <c r="D209" s="26">
        <v>5</v>
      </c>
      <c r="E209" s="34" t="s">
        <v>770</v>
      </c>
      <c r="F209" s="47" t="s">
        <v>897</v>
      </c>
      <c r="G209" s="54" t="s">
        <v>771</v>
      </c>
      <c r="H209" s="69" t="b">
        <v>0</v>
      </c>
      <c r="I209" s="54" t="s">
        <v>897</v>
      </c>
      <c r="J209" s="54" t="s">
        <v>772</v>
      </c>
      <c r="K209" s="69" t="b">
        <v>0</v>
      </c>
      <c r="L209" s="54" t="s">
        <v>897</v>
      </c>
      <c r="M209" s="57" t="s">
        <v>212</v>
      </c>
      <c r="N209" s="69" t="b">
        <v>0</v>
      </c>
      <c r="O209" s="54"/>
      <c r="P209" s="54"/>
      <c r="Q209" s="84"/>
      <c r="R209" s="54"/>
      <c r="S209" s="34"/>
      <c r="T209" s="65"/>
      <c r="U209" s="4"/>
    </row>
    <row r="210" spans="2:21" s="4" customFormat="1" ht="22.5" customHeight="1">
      <c r="B210" s="9"/>
      <c r="C210" s="16">
        <v>3</v>
      </c>
      <c r="D210" s="24" t="s">
        <v>586</v>
      </c>
      <c r="E210" s="24"/>
      <c r="F210" s="24"/>
      <c r="G210" s="55" t="str">
        <f>IF(OR(H211=TRUE,K211=TRUE,H212=TRUE,K212=TRUE,N212=TRUE,Q212=TRUE,T212=TRUE,H213=TRUE,K213=TRUE,N213=TRUE,Q213=TRUE,T213=TRUE,H214=TRUE,K214=TRUE,N214=TRUE,H215=TRUE,H216=TRUE,K216=TRUE,N216=TRUE,H217=TRUE,K217=TRUE,N217=TRUE,H218=TRUE,K218=TRUE,N218=TRUE,Q218=TRUE,T218=TRUE,H219=TRUE,K219=TRUE,N219=TRUE,H220=TRUE,K220=TRUE,N220=TRUE,Q220=TRUE,T220=TRUE),"申請あり","")</f>
        <v/>
      </c>
      <c r="H210" s="70"/>
      <c r="I210" s="79"/>
      <c r="J210" s="79"/>
      <c r="K210" s="85"/>
      <c r="L210" s="79"/>
      <c r="M210" s="79"/>
      <c r="N210" s="85"/>
      <c r="O210" s="79"/>
      <c r="P210" s="79"/>
      <c r="Q210" s="85"/>
      <c r="R210" s="79"/>
      <c r="S210" s="99"/>
      <c r="T210" s="65"/>
      <c r="U210" s="4"/>
    </row>
    <row r="211" spans="2:21" s="4" customFormat="1" ht="22.5" customHeight="1">
      <c r="B211" s="9"/>
      <c r="C211" s="15" t="str">
        <f>IF(OR(H211=TRUE,K211=TRUE),COUNTIF(H211:T211,TRUE),"")</f>
        <v/>
      </c>
      <c r="D211" s="26">
        <v>1</v>
      </c>
      <c r="E211" s="34" t="s">
        <v>774</v>
      </c>
      <c r="F211" s="47" t="s">
        <v>897</v>
      </c>
      <c r="G211" s="54" t="s">
        <v>775</v>
      </c>
      <c r="H211" s="69" t="b">
        <v>0</v>
      </c>
      <c r="I211" s="54" t="s">
        <v>897</v>
      </c>
      <c r="J211" s="54" t="s">
        <v>410</v>
      </c>
      <c r="K211" s="69" t="b">
        <v>0</v>
      </c>
      <c r="L211" s="54" t="s">
        <v>897</v>
      </c>
      <c r="M211" s="54" t="s">
        <v>344</v>
      </c>
      <c r="N211" s="84"/>
      <c r="O211" s="54" t="s">
        <v>897</v>
      </c>
      <c r="P211" s="54" t="s">
        <v>897</v>
      </c>
      <c r="Q211" s="84"/>
      <c r="R211" s="54" t="s">
        <v>897</v>
      </c>
      <c r="S211" s="34" t="s">
        <v>897</v>
      </c>
      <c r="T211" s="65"/>
      <c r="U211" s="4"/>
    </row>
    <row r="212" spans="2:21" s="4" customFormat="1" ht="22.5" customHeight="1">
      <c r="B212" s="10"/>
      <c r="C212" s="15" t="str">
        <f>IF(OR(H212=TRUE,K212=TRUE,N212=TRUE,Q212=TRUE,T212=TRUE,H213=TRUE,K213=TRUE,N213=TRUE,Q213=TRUE,T213=TRUE,H214=TRUE,K214=TRUE,N214=TRUE),COUNTIF(H212:T214,TRUE),"")</f>
        <v/>
      </c>
      <c r="D212" s="27">
        <v>2</v>
      </c>
      <c r="E212" s="34" t="s">
        <v>539</v>
      </c>
      <c r="F212" s="48" t="s">
        <v>897</v>
      </c>
      <c r="G212" s="52" t="s">
        <v>527</v>
      </c>
      <c r="H212" s="71" t="b">
        <v>0</v>
      </c>
      <c r="I212" s="52" t="s">
        <v>897</v>
      </c>
      <c r="J212" s="52" t="s">
        <v>776</v>
      </c>
      <c r="K212" s="71" t="b">
        <v>0</v>
      </c>
      <c r="L212" s="52" t="s">
        <v>897</v>
      </c>
      <c r="M212" s="52" t="s">
        <v>675</v>
      </c>
      <c r="N212" s="71" t="b">
        <v>0</v>
      </c>
      <c r="O212" s="52" t="s">
        <v>897</v>
      </c>
      <c r="P212" s="52" t="s">
        <v>273</v>
      </c>
      <c r="Q212" s="71" t="b">
        <v>0</v>
      </c>
      <c r="R212" s="52" t="s">
        <v>897</v>
      </c>
      <c r="S212" s="33" t="s">
        <v>777</v>
      </c>
      <c r="T212" s="107" t="b">
        <v>0</v>
      </c>
      <c r="U212" s="4"/>
    </row>
    <row r="213" spans="2:21" s="4" customFormat="1" ht="22.5" customHeight="1">
      <c r="B213" s="9"/>
      <c r="C213" s="15"/>
      <c r="D213" s="25"/>
      <c r="E213" s="34"/>
      <c r="F213" s="46" t="s">
        <v>897</v>
      </c>
      <c r="G213" s="50" t="s">
        <v>756</v>
      </c>
      <c r="H213" s="68" t="b">
        <v>0</v>
      </c>
      <c r="I213" s="50" t="s">
        <v>897</v>
      </c>
      <c r="J213" s="50" t="s">
        <v>559</v>
      </c>
      <c r="K213" s="68" t="b">
        <v>0</v>
      </c>
      <c r="L213" s="50" t="s">
        <v>897</v>
      </c>
      <c r="M213" s="50" t="s">
        <v>778</v>
      </c>
      <c r="N213" s="68" t="b">
        <v>0</v>
      </c>
      <c r="O213" s="50" t="s">
        <v>897</v>
      </c>
      <c r="P213" s="50" t="s">
        <v>449</v>
      </c>
      <c r="Q213" s="68" t="b">
        <v>0</v>
      </c>
      <c r="R213" s="50" t="s">
        <v>897</v>
      </c>
      <c r="S213" s="39" t="s">
        <v>779</v>
      </c>
      <c r="T213" s="107" t="b">
        <v>0</v>
      </c>
      <c r="U213" s="4"/>
    </row>
    <row r="214" spans="2:21" s="4" customFormat="1" ht="22.5" customHeight="1">
      <c r="B214" s="9"/>
      <c r="C214" s="15"/>
      <c r="D214" s="28"/>
      <c r="E214" s="34"/>
      <c r="F214" s="49" t="s">
        <v>897</v>
      </c>
      <c r="G214" s="51" t="s">
        <v>224</v>
      </c>
      <c r="H214" s="72" t="b">
        <v>0</v>
      </c>
      <c r="I214" s="51" t="s">
        <v>897</v>
      </c>
      <c r="J214" s="51" t="s">
        <v>908</v>
      </c>
      <c r="K214" s="72" t="b">
        <v>0</v>
      </c>
      <c r="L214" s="51" t="s">
        <v>897</v>
      </c>
      <c r="M214" s="51" t="s">
        <v>781</v>
      </c>
      <c r="N214" s="72" t="b">
        <v>0</v>
      </c>
      <c r="O214" s="51"/>
      <c r="P214" s="51"/>
      <c r="Q214" s="86"/>
      <c r="R214" s="51"/>
      <c r="S214" s="35"/>
      <c r="T214" s="65"/>
      <c r="U214" s="4"/>
    </row>
    <row r="215" spans="2:21" s="4" customFormat="1" ht="22.5" customHeight="1">
      <c r="B215" s="9"/>
      <c r="C215" s="15" t="str">
        <f>IF(OR(H215=TRUE),COUNTIF(H215:T215,TRUE),"")</f>
        <v/>
      </c>
      <c r="D215" s="26">
        <v>3</v>
      </c>
      <c r="E215" s="34" t="s">
        <v>557</v>
      </c>
      <c r="F215" s="47" t="s">
        <v>897</v>
      </c>
      <c r="G215" s="54" t="s">
        <v>557</v>
      </c>
      <c r="H215" s="69" t="b">
        <v>0</v>
      </c>
      <c r="I215" s="54"/>
      <c r="J215" s="54"/>
      <c r="K215" s="84"/>
      <c r="L215" s="54"/>
      <c r="M215" s="54"/>
      <c r="N215" s="84"/>
      <c r="O215" s="54"/>
      <c r="P215" s="54"/>
      <c r="Q215" s="84"/>
      <c r="R215" s="54"/>
      <c r="S215" s="34"/>
      <c r="T215" s="65"/>
      <c r="U215" s="4"/>
    </row>
    <row r="216" spans="2:21" s="4" customFormat="1" ht="22.5" customHeight="1">
      <c r="B216" s="10"/>
      <c r="C216" s="15" t="str">
        <f>IF(OR(H216=TRUE,K216=TRUE,N216=TRUE),COUNTIF(H216:T216,TRUE),"")</f>
        <v/>
      </c>
      <c r="D216" s="26">
        <v>4</v>
      </c>
      <c r="E216" s="34" t="s">
        <v>782</v>
      </c>
      <c r="F216" s="47" t="s">
        <v>897</v>
      </c>
      <c r="G216" s="54" t="s">
        <v>783</v>
      </c>
      <c r="H216" s="69" t="b">
        <v>0</v>
      </c>
      <c r="I216" s="54" t="s">
        <v>897</v>
      </c>
      <c r="J216" s="54" t="s">
        <v>784</v>
      </c>
      <c r="K216" s="69" t="b">
        <v>0</v>
      </c>
      <c r="L216" s="54" t="s">
        <v>897</v>
      </c>
      <c r="M216" s="54" t="s">
        <v>519</v>
      </c>
      <c r="N216" s="69" t="b">
        <v>0</v>
      </c>
      <c r="O216" s="54"/>
      <c r="P216" s="54"/>
      <c r="Q216" s="84"/>
      <c r="R216" s="54"/>
      <c r="S216" s="34"/>
      <c r="T216" s="65"/>
      <c r="U216" s="4"/>
    </row>
    <row r="217" spans="2:21" s="4" customFormat="1" ht="22.5" customHeight="1">
      <c r="B217" s="9"/>
      <c r="C217" s="15" t="str">
        <f>IF(OR(H217=TRUE,K217=TRUE,N217=TRUE),COUNTIF(H217:T217,TRUE),"")</f>
        <v/>
      </c>
      <c r="D217" s="26">
        <v>5</v>
      </c>
      <c r="E217" s="34" t="s">
        <v>785</v>
      </c>
      <c r="F217" s="47" t="s">
        <v>897</v>
      </c>
      <c r="G217" s="54" t="s">
        <v>787</v>
      </c>
      <c r="H217" s="69" t="b">
        <v>0</v>
      </c>
      <c r="I217" s="54" t="s">
        <v>897</v>
      </c>
      <c r="J217" s="54" t="s">
        <v>927</v>
      </c>
      <c r="K217" s="69" t="b">
        <v>0</v>
      </c>
      <c r="L217" s="54" t="s">
        <v>897</v>
      </c>
      <c r="M217" s="54" t="s">
        <v>550</v>
      </c>
      <c r="N217" s="69" t="b">
        <v>0</v>
      </c>
      <c r="O217" s="54" t="s">
        <v>897</v>
      </c>
      <c r="P217" s="54" t="s">
        <v>897</v>
      </c>
      <c r="Q217" s="84"/>
      <c r="R217" s="54"/>
      <c r="S217" s="34"/>
      <c r="T217" s="65"/>
      <c r="U217" s="4"/>
    </row>
    <row r="218" spans="2:21" s="4" customFormat="1" ht="22.5" customHeight="1">
      <c r="B218" s="9"/>
      <c r="C218" s="15" t="str">
        <f>IF(OR(H218=TRUE,K218=TRUE,N218=TRUE,Q218=TRUE,T218=TRUE),COUNTIF(H218:T218,TRUE),"")</f>
        <v/>
      </c>
      <c r="D218" s="26">
        <v>6</v>
      </c>
      <c r="E218" s="34" t="s">
        <v>761</v>
      </c>
      <c r="F218" s="47" t="s">
        <v>897</v>
      </c>
      <c r="G218" s="54" t="s">
        <v>723</v>
      </c>
      <c r="H218" s="69" t="b">
        <v>0</v>
      </c>
      <c r="I218" s="54" t="s">
        <v>897</v>
      </c>
      <c r="J218" s="54" t="s">
        <v>788</v>
      </c>
      <c r="K218" s="69" t="b">
        <v>0</v>
      </c>
      <c r="L218" s="54" t="s">
        <v>897</v>
      </c>
      <c r="M218" s="54" t="s">
        <v>637</v>
      </c>
      <c r="N218" s="69" t="b">
        <v>0</v>
      </c>
      <c r="O218" s="54" t="s">
        <v>897</v>
      </c>
      <c r="P218" s="54" t="s">
        <v>789</v>
      </c>
      <c r="Q218" s="69" t="b">
        <v>0</v>
      </c>
      <c r="R218" s="54" t="s">
        <v>897</v>
      </c>
      <c r="S218" s="34" t="s">
        <v>307</v>
      </c>
      <c r="T218" s="107" t="b">
        <v>0</v>
      </c>
      <c r="U218" s="4"/>
    </row>
    <row r="219" spans="2:21" s="4" customFormat="1" ht="22.5" customHeight="1">
      <c r="B219" s="9"/>
      <c r="C219" s="15" t="str">
        <f>IF(OR(H219=TRUE,K219=TRUE,N219=TRUE),COUNTIF(H219:T219,TRUE),"")</f>
        <v/>
      </c>
      <c r="D219" s="26">
        <v>7</v>
      </c>
      <c r="E219" s="34" t="s">
        <v>204</v>
      </c>
      <c r="F219" s="47" t="s">
        <v>897</v>
      </c>
      <c r="G219" s="54" t="s">
        <v>790</v>
      </c>
      <c r="H219" s="69" t="b">
        <v>0</v>
      </c>
      <c r="I219" s="54" t="s">
        <v>897</v>
      </c>
      <c r="J219" s="54" t="s">
        <v>792</v>
      </c>
      <c r="K219" s="69" t="b">
        <v>0</v>
      </c>
      <c r="L219" s="54" t="s">
        <v>897</v>
      </c>
      <c r="M219" s="54" t="s">
        <v>78</v>
      </c>
      <c r="N219" s="69" t="b">
        <v>0</v>
      </c>
      <c r="O219" s="54"/>
      <c r="P219" s="54"/>
      <c r="Q219" s="84"/>
      <c r="R219" s="54"/>
      <c r="S219" s="34"/>
      <c r="T219" s="65"/>
      <c r="U219" s="4"/>
    </row>
    <row r="220" spans="2:21" s="4" customFormat="1" ht="22.5" customHeight="1">
      <c r="B220" s="9"/>
      <c r="C220" s="17" t="str">
        <f>IF(OR(H220=TRUE,K220=TRUE,N220=TRUE,Q220=TRUE,T220=TRUE),COUNTIF(H220:T220,TRUE),"")</f>
        <v/>
      </c>
      <c r="D220" s="26">
        <v>8</v>
      </c>
      <c r="E220" s="34" t="s">
        <v>793</v>
      </c>
      <c r="F220" s="47" t="s">
        <v>897</v>
      </c>
      <c r="G220" s="54" t="s">
        <v>794</v>
      </c>
      <c r="H220" s="69" t="b">
        <v>0</v>
      </c>
      <c r="I220" s="54" t="s">
        <v>897</v>
      </c>
      <c r="J220" s="54" t="s">
        <v>751</v>
      </c>
      <c r="K220" s="69" t="b">
        <v>0</v>
      </c>
      <c r="L220" s="54" t="s">
        <v>897</v>
      </c>
      <c r="M220" s="54" t="s">
        <v>546</v>
      </c>
      <c r="N220" s="69" t="b">
        <v>0</v>
      </c>
      <c r="O220" s="54" t="s">
        <v>897</v>
      </c>
      <c r="P220" s="54" t="s">
        <v>82</v>
      </c>
      <c r="Q220" s="69" t="b">
        <v>0</v>
      </c>
      <c r="R220" s="54"/>
      <c r="S220" s="103" t="s">
        <v>616</v>
      </c>
      <c r="T220" s="107" t="b">
        <v>0</v>
      </c>
      <c r="U220" s="4"/>
    </row>
    <row r="221" spans="2:21" s="4" customFormat="1" ht="22.5" customHeight="1">
      <c r="B221" s="10"/>
      <c r="C221" s="16">
        <v>4</v>
      </c>
      <c r="D221" s="24" t="s">
        <v>864</v>
      </c>
      <c r="E221" s="24"/>
      <c r="F221" s="24"/>
      <c r="G221" s="55" t="str">
        <f>IF(OR(H222=TRUE,K222=TRUE,N222=TRUE,Q222=TRUE,T222=TRUE,H223=TRUE,K223=TRUE,N223=TRUE,H224=TRUE,K224=TRUE,H225=TRUE,H226=TRUE,K226=TRUE,N226=TRUE,Q226=TRUE),"申請あり","")</f>
        <v/>
      </c>
      <c r="H221" s="70"/>
      <c r="I221" s="79"/>
      <c r="J221" s="79"/>
      <c r="K221" s="85"/>
      <c r="L221" s="79"/>
      <c r="M221" s="79"/>
      <c r="N221" s="85"/>
      <c r="O221" s="79"/>
      <c r="P221" s="79"/>
      <c r="Q221" s="85"/>
      <c r="R221" s="79"/>
      <c r="S221" s="99"/>
      <c r="T221" s="65"/>
      <c r="U221" s="4"/>
    </row>
    <row r="222" spans="2:21" s="4" customFormat="1" ht="22.5" customHeight="1">
      <c r="B222" s="9"/>
      <c r="C222" s="15" t="str">
        <f>IF(OR(H222=TRUE,K222=TRUE,N222=TRUE,Q222=TRUE,T222=TRUE),COUNTIF(H222:T222,TRUE),"")</f>
        <v/>
      </c>
      <c r="D222" s="26">
        <v>1</v>
      </c>
      <c r="E222" s="34" t="s">
        <v>670</v>
      </c>
      <c r="F222" s="47" t="s">
        <v>897</v>
      </c>
      <c r="G222" s="54" t="s">
        <v>728</v>
      </c>
      <c r="H222" s="69" t="b">
        <v>0</v>
      </c>
      <c r="I222" s="54" t="s">
        <v>897</v>
      </c>
      <c r="J222" s="54" t="s">
        <v>701</v>
      </c>
      <c r="K222" s="69" t="b">
        <v>0</v>
      </c>
      <c r="L222" s="54" t="s">
        <v>897</v>
      </c>
      <c r="M222" s="54" t="s">
        <v>796</v>
      </c>
      <c r="N222" s="69" t="b">
        <v>0</v>
      </c>
      <c r="O222" s="54" t="s">
        <v>897</v>
      </c>
      <c r="P222" s="54" t="s">
        <v>808</v>
      </c>
      <c r="Q222" s="69" t="b">
        <v>0</v>
      </c>
      <c r="R222" s="54" t="s">
        <v>897</v>
      </c>
      <c r="S222" s="34" t="s">
        <v>106</v>
      </c>
      <c r="T222" s="107" t="b">
        <v>0</v>
      </c>
      <c r="U222" s="4"/>
    </row>
    <row r="223" spans="2:21" s="4" customFormat="1" ht="22.5" customHeight="1">
      <c r="B223" s="9"/>
      <c r="C223" s="15" t="str">
        <f>IF(OR(H223=TRUE,K223=TRUE,N223=TRUE),COUNTIF(H223:T223,TRUE),"")</f>
        <v/>
      </c>
      <c r="D223" s="26">
        <v>2</v>
      </c>
      <c r="E223" s="34" t="s">
        <v>798</v>
      </c>
      <c r="F223" s="47" t="s">
        <v>897</v>
      </c>
      <c r="G223" s="54" t="s">
        <v>737</v>
      </c>
      <c r="H223" s="69" t="b">
        <v>0</v>
      </c>
      <c r="I223" s="54" t="s">
        <v>897</v>
      </c>
      <c r="J223" s="54" t="s">
        <v>203</v>
      </c>
      <c r="K223" s="69" t="b">
        <v>0</v>
      </c>
      <c r="L223" s="54" t="s">
        <v>897</v>
      </c>
      <c r="M223" s="54" t="s">
        <v>923</v>
      </c>
      <c r="N223" s="69" t="b">
        <v>0</v>
      </c>
      <c r="O223" s="54"/>
      <c r="P223" s="54"/>
      <c r="Q223" s="84"/>
      <c r="R223" s="54"/>
      <c r="S223" s="34"/>
      <c r="T223" s="65"/>
      <c r="U223" s="4"/>
    </row>
    <row r="224" spans="2:21" s="4" customFormat="1" ht="22.5" customHeight="1">
      <c r="B224" s="10"/>
      <c r="C224" s="15" t="str">
        <f>IF(OR(H224=TRUE,K224=TRUE),COUNTIF(H224:T224,TRUE),"")</f>
        <v/>
      </c>
      <c r="D224" s="26">
        <v>3</v>
      </c>
      <c r="E224" s="34" t="s">
        <v>49</v>
      </c>
      <c r="F224" s="47" t="s">
        <v>897</v>
      </c>
      <c r="G224" s="54" t="s">
        <v>573</v>
      </c>
      <c r="H224" s="69" t="b">
        <v>0</v>
      </c>
      <c r="I224" s="54" t="s">
        <v>897</v>
      </c>
      <c r="J224" s="54" t="s">
        <v>800</v>
      </c>
      <c r="K224" s="69" t="b">
        <v>0</v>
      </c>
      <c r="L224" s="54"/>
      <c r="M224" s="54"/>
      <c r="N224" s="84"/>
      <c r="O224" s="54"/>
      <c r="P224" s="54"/>
      <c r="Q224" s="84"/>
      <c r="R224" s="54"/>
      <c r="S224" s="34"/>
      <c r="T224" s="65"/>
      <c r="U224" s="4"/>
    </row>
    <row r="225" spans="2:21" s="4" customFormat="1" ht="22.5" customHeight="1">
      <c r="B225" s="9"/>
      <c r="C225" s="15" t="str">
        <f>IF(OR(H225=TRUE),COUNTIF(H225:T225,TRUE),"")</f>
        <v/>
      </c>
      <c r="D225" s="26">
        <v>4</v>
      </c>
      <c r="E225" s="34" t="s">
        <v>801</v>
      </c>
      <c r="F225" s="47" t="s">
        <v>897</v>
      </c>
      <c r="G225" s="54" t="s">
        <v>909</v>
      </c>
      <c r="H225" s="69" t="b">
        <v>0</v>
      </c>
      <c r="I225" s="54" t="s">
        <v>897</v>
      </c>
      <c r="J225" s="54"/>
      <c r="K225" s="84"/>
      <c r="L225" s="54"/>
      <c r="M225" s="54"/>
      <c r="N225" s="84"/>
      <c r="O225" s="54"/>
      <c r="P225" s="54"/>
      <c r="Q225" s="84"/>
      <c r="R225" s="54"/>
      <c r="S225" s="34"/>
      <c r="T225" s="65"/>
      <c r="U225" s="4"/>
    </row>
    <row r="226" spans="2:21" s="4" customFormat="1" ht="22.5" customHeight="1">
      <c r="B226" s="9"/>
      <c r="C226" s="17" t="str">
        <f>IF(OR(H226=TRUE,K226=TRUE,N226=TRUE,Q226=TRUE),COUNTIF(H226:T226,TRUE),"")</f>
        <v/>
      </c>
      <c r="D226" s="26">
        <v>5</v>
      </c>
      <c r="E226" s="34" t="s">
        <v>509</v>
      </c>
      <c r="F226" s="47" t="s">
        <v>897</v>
      </c>
      <c r="G226" s="54" t="s">
        <v>924</v>
      </c>
      <c r="H226" s="69" t="b">
        <v>0</v>
      </c>
      <c r="I226" s="54" t="s">
        <v>897</v>
      </c>
      <c r="J226" s="54" t="s">
        <v>947</v>
      </c>
      <c r="K226" s="69" t="b">
        <v>0</v>
      </c>
      <c r="L226" s="54" t="s">
        <v>897</v>
      </c>
      <c r="M226" s="54" t="s">
        <v>910</v>
      </c>
      <c r="N226" s="69" t="b">
        <v>0</v>
      </c>
      <c r="O226" s="54" t="s">
        <v>897</v>
      </c>
      <c r="P226" s="57" t="s">
        <v>438</v>
      </c>
      <c r="Q226" s="69" t="b">
        <v>0</v>
      </c>
      <c r="R226" s="54"/>
      <c r="S226" s="34"/>
      <c r="T226" s="65"/>
      <c r="U226" s="4"/>
    </row>
    <row r="227" spans="2:21" s="4" customFormat="1" ht="22.5" customHeight="1">
      <c r="B227" s="10"/>
      <c r="C227" s="16">
        <v>5</v>
      </c>
      <c r="D227" s="24" t="s">
        <v>824</v>
      </c>
      <c r="E227" s="24"/>
      <c r="F227" s="24"/>
      <c r="G227" s="55" t="str">
        <f>IF(OR(H228=TRUE,K228=TRUE,N228=TRUE,Q228=TRUE,T228=TRUE,H229=TRUE,K229=TRUE,N229=TRUE,Q229=TRUE,T229=TRUE,H230=TRUE,K230=TRUE,H231=TRUE,K231=TRUE,N231=TRUE,Q231=TRUE,H232=TRUE,K232=TRUE,N232=TRUE,Q232=TRUE,T232=TRUE,H233=TRUE,K233=TRUE,H234=TRUE,H235=TRUE,K235=TRUE,N235=TRUE,H236=TRUE,K236=TRUE,N236=TRUE,Q236=TRUE,T236=TRUE,H237=TRUE,K237=TRUE,N237=TRUE,Q237=TRUE,T237=TRUE,H238=TRUE,K238=TRUE,N238=TRUE,Q238=TRUE,T238=TRUE,H239=TRUE,K239=TRUE,N239=TRUE,H240=TRUE,K240=TRUE,N240=TRUE,Q240=TRUE,T240=TRUE,H241=TRUE,K241=TRUE),"申請あり","")</f>
        <v/>
      </c>
      <c r="H227" s="70"/>
      <c r="I227" s="79"/>
      <c r="J227" s="79"/>
      <c r="K227" s="85"/>
      <c r="L227" s="79"/>
      <c r="M227" s="79"/>
      <c r="N227" s="85"/>
      <c r="O227" s="79"/>
      <c r="P227" s="79"/>
      <c r="Q227" s="85"/>
      <c r="R227" s="79"/>
      <c r="S227" s="99"/>
      <c r="T227" s="65"/>
      <c r="U227" s="4"/>
    </row>
    <row r="228" spans="2:21" s="4" customFormat="1" ht="22.5" customHeight="1">
      <c r="B228" s="9"/>
      <c r="C228" s="15" t="str">
        <f>IF(OR(H228=TRUE,K228=TRUE,N228=TRUE,Q228=TRUE,T228=TRUE,H229=TRUE,K229=TRUE,N229=TRUE,Q229=TRUE,T229=TRUE,H230=TRUE,K230=TRUE),COUNTIF(H228:T230,TRUE),"")</f>
        <v/>
      </c>
      <c r="D228" s="27">
        <v>1</v>
      </c>
      <c r="E228" s="34" t="s">
        <v>670</v>
      </c>
      <c r="F228" s="48" t="s">
        <v>897</v>
      </c>
      <c r="G228" s="59" t="s">
        <v>964</v>
      </c>
      <c r="H228" s="74" t="b">
        <v>0</v>
      </c>
      <c r="I228" s="59" t="s">
        <v>897</v>
      </c>
      <c r="J228" s="59" t="s">
        <v>431</v>
      </c>
      <c r="K228" s="74" t="b">
        <v>0</v>
      </c>
      <c r="L228" s="59" t="s">
        <v>897</v>
      </c>
      <c r="M228" s="59" t="s">
        <v>106</v>
      </c>
      <c r="N228" s="74" t="b">
        <v>0</v>
      </c>
      <c r="O228" s="59" t="s">
        <v>897</v>
      </c>
      <c r="P228" s="59" t="s">
        <v>802</v>
      </c>
      <c r="Q228" s="74" t="b">
        <v>0</v>
      </c>
      <c r="R228" s="59" t="s">
        <v>897</v>
      </c>
      <c r="S228" s="101" t="s">
        <v>736</v>
      </c>
      <c r="T228" s="107" t="b">
        <v>0</v>
      </c>
      <c r="U228" s="4"/>
    </row>
    <row r="229" spans="2:21" s="4" customFormat="1" ht="22.5" customHeight="1">
      <c r="B229" s="9"/>
      <c r="C229" s="15"/>
      <c r="D229" s="25"/>
      <c r="E229" s="34"/>
      <c r="F229" s="46"/>
      <c r="G229" s="61" t="s">
        <v>719</v>
      </c>
      <c r="H229" s="77" t="b">
        <v>0</v>
      </c>
      <c r="I229" s="61"/>
      <c r="J229" s="61" t="s">
        <v>131</v>
      </c>
      <c r="K229" s="77" t="b">
        <v>0</v>
      </c>
      <c r="L229" s="61"/>
      <c r="M229" s="61" t="s">
        <v>542</v>
      </c>
      <c r="N229" s="77" t="b">
        <v>0</v>
      </c>
      <c r="O229" s="61"/>
      <c r="P229" s="61" t="s">
        <v>43</v>
      </c>
      <c r="Q229" s="77" t="b">
        <v>0</v>
      </c>
      <c r="R229" s="61"/>
      <c r="S229" s="104" t="s">
        <v>803</v>
      </c>
      <c r="T229" s="107" t="b">
        <v>0</v>
      </c>
      <c r="U229" s="4"/>
    </row>
    <row r="230" spans="2:21" s="4" customFormat="1" ht="22.5" customHeight="1">
      <c r="B230" s="9"/>
      <c r="C230" s="15"/>
      <c r="D230" s="25"/>
      <c r="E230" s="34"/>
      <c r="F230" s="46" t="s">
        <v>897</v>
      </c>
      <c r="G230" s="61" t="s">
        <v>925</v>
      </c>
      <c r="H230" s="77" t="b">
        <v>0</v>
      </c>
      <c r="I230" s="61" t="s">
        <v>897</v>
      </c>
      <c r="J230" s="61" t="s">
        <v>351</v>
      </c>
      <c r="K230" s="77" t="b">
        <v>0</v>
      </c>
      <c r="L230" s="61" t="s">
        <v>897</v>
      </c>
      <c r="M230" s="61" t="s">
        <v>897</v>
      </c>
      <c r="N230" s="92"/>
      <c r="O230" s="61" t="s">
        <v>897</v>
      </c>
      <c r="P230" s="61" t="s">
        <v>897</v>
      </c>
      <c r="Q230" s="92"/>
      <c r="R230" s="61" t="s">
        <v>897</v>
      </c>
      <c r="S230" s="104" t="s">
        <v>897</v>
      </c>
      <c r="T230" s="65"/>
      <c r="U230" s="4"/>
    </row>
    <row r="231" spans="2:21" s="4" customFormat="1" ht="22.5" customHeight="1">
      <c r="B231" s="9"/>
      <c r="C231" s="15" t="str">
        <f>IF(OR(H231=TRUE,K231=TRUE,N231=TRUE,Q231=TRUE),COUNTIF(H231:T231,TRUE),"")</f>
        <v/>
      </c>
      <c r="D231" s="27">
        <v>2</v>
      </c>
      <c r="E231" s="34" t="s">
        <v>798</v>
      </c>
      <c r="F231" s="48" t="s">
        <v>897</v>
      </c>
      <c r="G231" s="52" t="s">
        <v>799</v>
      </c>
      <c r="H231" s="71" t="b">
        <v>0</v>
      </c>
      <c r="I231" s="52" t="s">
        <v>897</v>
      </c>
      <c r="J231" s="52" t="s">
        <v>203</v>
      </c>
      <c r="K231" s="71" t="b">
        <v>0</v>
      </c>
      <c r="L231" s="52" t="s">
        <v>897</v>
      </c>
      <c r="M231" s="52" t="s">
        <v>923</v>
      </c>
      <c r="N231" s="71" t="b">
        <v>0</v>
      </c>
      <c r="O231" s="52" t="s">
        <v>897</v>
      </c>
      <c r="P231" s="52" t="s">
        <v>233</v>
      </c>
      <c r="Q231" s="71" t="b">
        <v>0</v>
      </c>
      <c r="R231" s="52" t="s">
        <v>897</v>
      </c>
      <c r="S231" s="33" t="s">
        <v>897</v>
      </c>
      <c r="T231" s="65"/>
      <c r="U231" s="4"/>
    </row>
    <row r="232" spans="2:21" s="4" customFormat="1" ht="22.5" customHeight="1">
      <c r="B232" s="9"/>
      <c r="C232" s="15" t="str">
        <f>IF(OR(H232=TRUE,K232=TRUE,N232=TRUE,Q232=TRUE,T232=TRUE,H233=TRUE,K233=TRUE),COUNTIF(H232:T233,TRUE),"")</f>
        <v/>
      </c>
      <c r="D232" s="27">
        <v>3</v>
      </c>
      <c r="E232" s="37" t="s">
        <v>49</v>
      </c>
      <c r="F232" s="48" t="s">
        <v>897</v>
      </c>
      <c r="G232" s="52" t="s">
        <v>800</v>
      </c>
      <c r="H232" s="71" t="b">
        <v>0</v>
      </c>
      <c r="I232" s="52" t="s">
        <v>897</v>
      </c>
      <c r="J232" s="52" t="s">
        <v>804</v>
      </c>
      <c r="K232" s="71" t="b">
        <v>0</v>
      </c>
      <c r="L232" s="52" t="s">
        <v>897</v>
      </c>
      <c r="M232" s="52" t="s">
        <v>199</v>
      </c>
      <c r="N232" s="71" t="b">
        <v>0</v>
      </c>
      <c r="O232" s="52" t="s">
        <v>897</v>
      </c>
      <c r="P232" s="52" t="s">
        <v>388</v>
      </c>
      <c r="Q232" s="71" t="b">
        <v>0</v>
      </c>
      <c r="R232" s="52" t="s">
        <v>897</v>
      </c>
      <c r="S232" s="33" t="s">
        <v>129</v>
      </c>
      <c r="T232" s="107" t="b">
        <v>0</v>
      </c>
      <c r="U232" s="4"/>
    </row>
    <row r="233" spans="2:21" s="4" customFormat="1" ht="22.5" customHeight="1">
      <c r="B233" s="9"/>
      <c r="C233" s="15"/>
      <c r="D233" s="28"/>
      <c r="E233" s="38"/>
      <c r="F233" s="46"/>
      <c r="G233" s="50" t="s">
        <v>919</v>
      </c>
      <c r="H233" s="68" t="b">
        <v>0</v>
      </c>
      <c r="I233" s="50"/>
      <c r="J233" s="50" t="s">
        <v>786</v>
      </c>
      <c r="K233" s="68" t="b">
        <v>0</v>
      </c>
      <c r="L233" s="50"/>
      <c r="M233" s="50"/>
      <c r="N233" s="89"/>
      <c r="O233" s="50"/>
      <c r="P233" s="50"/>
      <c r="Q233" s="89"/>
      <c r="R233" s="50"/>
      <c r="S233" s="39"/>
      <c r="T233" s="65"/>
      <c r="U233" s="4"/>
    </row>
    <row r="234" spans="2:21" s="4" customFormat="1" ht="22.5" customHeight="1">
      <c r="B234" s="9"/>
      <c r="C234" s="15" t="str">
        <f>IF(H234=TRUE,COUNTIF(H234:T234,TRUE),"")</f>
        <v/>
      </c>
      <c r="D234" s="26">
        <v>4</v>
      </c>
      <c r="E234" s="34" t="s">
        <v>805</v>
      </c>
      <c r="F234" s="47" t="s">
        <v>897</v>
      </c>
      <c r="G234" s="54" t="s">
        <v>169</v>
      </c>
      <c r="H234" s="69" t="b">
        <v>0</v>
      </c>
      <c r="I234" s="54"/>
      <c r="J234" s="54"/>
      <c r="K234" s="84"/>
      <c r="L234" s="54"/>
      <c r="M234" s="54"/>
      <c r="N234" s="84"/>
      <c r="O234" s="54"/>
      <c r="P234" s="54"/>
      <c r="Q234" s="84"/>
      <c r="R234" s="54"/>
      <c r="S234" s="34"/>
      <c r="T234" s="65"/>
      <c r="U234" s="4"/>
    </row>
    <row r="235" spans="2:21" s="4" customFormat="1" ht="22.5" customHeight="1">
      <c r="B235" s="9"/>
      <c r="C235" s="15" t="str">
        <f>IF(OR(H235=TRUE,K235=TRUE,N235=TRUE),COUNTIF(H235:T235,TRUE),"")</f>
        <v/>
      </c>
      <c r="D235" s="26">
        <v>5</v>
      </c>
      <c r="E235" s="34" t="s">
        <v>806</v>
      </c>
      <c r="F235" s="47" t="s">
        <v>897</v>
      </c>
      <c r="G235" s="54" t="s">
        <v>446</v>
      </c>
      <c r="H235" s="69" t="b">
        <v>0</v>
      </c>
      <c r="I235" s="54" t="s">
        <v>897</v>
      </c>
      <c r="J235" s="54" t="s">
        <v>622</v>
      </c>
      <c r="K235" s="69" t="b">
        <v>0</v>
      </c>
      <c r="L235" s="54" t="s">
        <v>897</v>
      </c>
      <c r="M235" s="54" t="s">
        <v>576</v>
      </c>
      <c r="N235" s="69" t="b">
        <v>0</v>
      </c>
      <c r="O235" s="54" t="s">
        <v>897</v>
      </c>
      <c r="P235" s="54"/>
      <c r="Q235" s="84"/>
      <c r="R235" s="54"/>
      <c r="S235" s="34"/>
      <c r="T235" s="65"/>
      <c r="U235" s="4"/>
    </row>
    <row r="236" spans="2:21" s="4" customFormat="1" ht="22.5" customHeight="1">
      <c r="B236" s="9"/>
      <c r="C236" s="15" t="str">
        <f>IF(OR(H236=TRUE,K236=TRUE,N236=TRUE,Q236=TRUE,T236=TRUE,H237=TRUE,K237=TRUE,N237=TRUE,Q237=TRUE,T237=TRUE,H238=TRUE,K238=TRUE,N238=TRUE,Q238=TRUE,T238=TRUE,H239=TRUE,K239=TRUE,N239=TRUE),COUNTIF(H236:T239,TRUE),"")</f>
        <v/>
      </c>
      <c r="D236" s="27">
        <v>6</v>
      </c>
      <c r="E236" s="34" t="s">
        <v>353</v>
      </c>
      <c r="F236" s="48" t="s">
        <v>897</v>
      </c>
      <c r="G236" s="52" t="s">
        <v>809</v>
      </c>
      <c r="H236" s="71" t="b">
        <v>0</v>
      </c>
      <c r="I236" s="52" t="s">
        <v>897</v>
      </c>
      <c r="J236" s="52" t="s">
        <v>911</v>
      </c>
      <c r="K236" s="71" t="b">
        <v>0</v>
      </c>
      <c r="L236" s="52" t="s">
        <v>897</v>
      </c>
      <c r="M236" s="52" t="s">
        <v>333</v>
      </c>
      <c r="N236" s="71" t="b">
        <v>0</v>
      </c>
      <c r="O236" s="52" t="s">
        <v>897</v>
      </c>
      <c r="P236" s="52" t="s">
        <v>965</v>
      </c>
      <c r="Q236" s="71" t="b">
        <v>0</v>
      </c>
      <c r="R236" s="52" t="s">
        <v>897</v>
      </c>
      <c r="S236" s="101" t="s">
        <v>966</v>
      </c>
      <c r="T236" s="107" t="b">
        <v>0</v>
      </c>
      <c r="U236" s="4"/>
    </row>
    <row r="237" spans="2:21" s="4" customFormat="1" ht="22.5" customHeight="1">
      <c r="B237" s="10"/>
      <c r="C237" s="15"/>
      <c r="D237" s="25"/>
      <c r="E237" s="34"/>
      <c r="F237" s="46" t="s">
        <v>897</v>
      </c>
      <c r="G237" s="50" t="s">
        <v>161</v>
      </c>
      <c r="H237" s="68" t="b">
        <v>0</v>
      </c>
      <c r="I237" s="50" t="s">
        <v>897</v>
      </c>
      <c r="J237" s="50" t="s">
        <v>436</v>
      </c>
      <c r="K237" s="68" t="b">
        <v>0</v>
      </c>
      <c r="L237" s="50" t="s">
        <v>897</v>
      </c>
      <c r="M237" s="61" t="s">
        <v>912</v>
      </c>
      <c r="N237" s="68" t="b">
        <v>0</v>
      </c>
      <c r="O237" s="50" t="s">
        <v>897</v>
      </c>
      <c r="P237" s="50" t="s">
        <v>797</v>
      </c>
      <c r="Q237" s="68" t="b">
        <v>0</v>
      </c>
      <c r="R237" s="50" t="s">
        <v>897</v>
      </c>
      <c r="S237" s="39" t="s">
        <v>913</v>
      </c>
      <c r="T237" s="107" t="b">
        <v>0</v>
      </c>
      <c r="U237" s="4"/>
    </row>
    <row r="238" spans="2:21" s="4" customFormat="1" ht="22.5" customHeight="1">
      <c r="B238" s="9"/>
      <c r="C238" s="15"/>
      <c r="D238" s="25"/>
      <c r="E238" s="34"/>
      <c r="F238" s="46" t="s">
        <v>897</v>
      </c>
      <c r="G238" s="50" t="s">
        <v>914</v>
      </c>
      <c r="H238" s="68" t="b">
        <v>0</v>
      </c>
      <c r="I238" s="50" t="s">
        <v>897</v>
      </c>
      <c r="J238" s="50" t="s">
        <v>422</v>
      </c>
      <c r="K238" s="68" t="b">
        <v>0</v>
      </c>
      <c r="L238" s="50" t="s">
        <v>897</v>
      </c>
      <c r="M238" s="50" t="s">
        <v>532</v>
      </c>
      <c r="N238" s="68" t="b">
        <v>0</v>
      </c>
      <c r="O238" s="50" t="s">
        <v>897</v>
      </c>
      <c r="P238" s="50" t="s">
        <v>780</v>
      </c>
      <c r="Q238" s="68" t="b">
        <v>0</v>
      </c>
      <c r="R238" s="50" t="s">
        <v>897</v>
      </c>
      <c r="S238" s="39" t="s">
        <v>916</v>
      </c>
      <c r="T238" s="107" t="b">
        <v>0</v>
      </c>
      <c r="U238" s="4"/>
    </row>
    <row r="239" spans="2:21" s="4" customFormat="1" ht="22.5" customHeight="1">
      <c r="B239" s="9"/>
      <c r="C239" s="15"/>
      <c r="D239" s="28"/>
      <c r="E239" s="34"/>
      <c r="F239" s="49" t="s">
        <v>897</v>
      </c>
      <c r="G239" s="51" t="s">
        <v>420</v>
      </c>
      <c r="H239" s="72" t="b">
        <v>0</v>
      </c>
      <c r="I239" s="51"/>
      <c r="J239" s="51" t="s">
        <v>917</v>
      </c>
      <c r="K239" s="72" t="b">
        <v>0</v>
      </c>
      <c r="L239" s="51"/>
      <c r="M239" s="51" t="s">
        <v>918</v>
      </c>
      <c r="N239" s="72" t="b">
        <v>0</v>
      </c>
      <c r="O239" s="51"/>
      <c r="P239" s="51"/>
      <c r="Q239" s="86"/>
      <c r="R239" s="51"/>
      <c r="S239" s="35"/>
      <c r="T239" s="65"/>
      <c r="U239" s="4"/>
    </row>
    <row r="240" spans="2:21" s="4" customFormat="1" ht="22.5" customHeight="1">
      <c r="B240" s="9"/>
      <c r="C240" s="15" t="str">
        <f>IF(OR(H240=TRUE,K240=TRUE,N240=TRUE,Q240=TRUE,T240=TRUE,H241=TRUE,K241=TRUE),COUNTIF(H240:T241,TRUE),"")</f>
        <v/>
      </c>
      <c r="D240" s="27">
        <v>7</v>
      </c>
      <c r="E240" s="34" t="s">
        <v>810</v>
      </c>
      <c r="F240" s="48" t="s">
        <v>897</v>
      </c>
      <c r="G240" s="59" t="s">
        <v>592</v>
      </c>
      <c r="H240" s="71" t="b">
        <v>0</v>
      </c>
      <c r="I240" s="52" t="s">
        <v>897</v>
      </c>
      <c r="J240" s="52" t="s">
        <v>570</v>
      </c>
      <c r="K240" s="71" t="b">
        <v>0</v>
      </c>
      <c r="L240" s="52" t="s">
        <v>897</v>
      </c>
      <c r="M240" s="52" t="s">
        <v>920</v>
      </c>
      <c r="N240" s="71" t="b">
        <v>0</v>
      </c>
      <c r="O240" s="52" t="s">
        <v>897</v>
      </c>
      <c r="P240" s="52" t="s">
        <v>922</v>
      </c>
      <c r="Q240" s="71" t="b">
        <v>0</v>
      </c>
      <c r="R240" s="52" t="s">
        <v>897</v>
      </c>
      <c r="S240" s="33" t="s">
        <v>46</v>
      </c>
      <c r="T240" s="107" t="b">
        <v>0</v>
      </c>
      <c r="U240" s="4"/>
    </row>
    <row r="241" spans="2:21" s="4" customFormat="1" ht="22.5" customHeight="1">
      <c r="B241" s="10"/>
      <c r="C241" s="17"/>
      <c r="D241" s="28"/>
      <c r="E241" s="34"/>
      <c r="F241" s="51" t="s">
        <v>897</v>
      </c>
      <c r="G241" s="51" t="s">
        <v>831</v>
      </c>
      <c r="H241" s="72" t="b">
        <v>0</v>
      </c>
      <c r="I241" s="51" t="s">
        <v>897</v>
      </c>
      <c r="J241" s="51" t="s">
        <v>829</v>
      </c>
      <c r="K241" s="72" t="b">
        <v>0</v>
      </c>
      <c r="L241" s="51" t="s">
        <v>897</v>
      </c>
      <c r="M241" s="51"/>
      <c r="N241" s="86"/>
      <c r="O241" s="51"/>
      <c r="P241" s="51"/>
      <c r="Q241" s="86"/>
      <c r="R241" s="51"/>
      <c r="S241" s="35"/>
      <c r="T241" s="65"/>
      <c r="U241" s="4"/>
    </row>
    <row r="242" spans="2:21" s="4" customFormat="1" ht="22.5" customHeight="1">
      <c r="B242" s="9"/>
      <c r="C242" s="16">
        <v>6</v>
      </c>
      <c r="D242" s="24" t="s">
        <v>838</v>
      </c>
      <c r="E242" s="24"/>
      <c r="F242" s="24"/>
      <c r="G242" s="55" t="str">
        <f>IF(OR(H243=TRUE,K243=TRUE,N243=TRUE,Q243=TRUE,H244=TRUE,K244=TRUE,N244=TRUE,Q244=TRUE),"申請あり","")</f>
        <v/>
      </c>
      <c r="H242" s="70"/>
      <c r="I242" s="79"/>
      <c r="J242" s="79"/>
      <c r="K242" s="85"/>
      <c r="L242" s="79"/>
      <c r="M242" s="79"/>
      <c r="N242" s="85"/>
      <c r="O242" s="79"/>
      <c r="P242" s="79"/>
      <c r="Q242" s="85"/>
      <c r="R242" s="79"/>
      <c r="S242" s="99"/>
      <c r="T242" s="65"/>
      <c r="U242" s="4"/>
    </row>
    <row r="243" spans="2:21" s="4" customFormat="1" ht="22.5" customHeight="1">
      <c r="B243" s="9"/>
      <c r="C243" s="15" t="str">
        <f>IF(OR(H243=TRUE,K243=TRUE,N243=TRUE,Q243=TRUE),COUNTIF(H243:T243,TRUE),"")</f>
        <v/>
      </c>
      <c r="D243" s="26">
        <v>1</v>
      </c>
      <c r="E243" s="34" t="s">
        <v>811</v>
      </c>
      <c r="F243" s="47" t="s">
        <v>897</v>
      </c>
      <c r="G243" s="54" t="s">
        <v>75</v>
      </c>
      <c r="H243" s="69" t="b">
        <v>0</v>
      </c>
      <c r="I243" s="54" t="s">
        <v>897</v>
      </c>
      <c r="J243" s="54" t="s">
        <v>508</v>
      </c>
      <c r="K243" s="69" t="b">
        <v>0</v>
      </c>
      <c r="L243" s="54"/>
      <c r="M243" s="54" t="s">
        <v>935</v>
      </c>
      <c r="N243" s="69" t="b">
        <v>0</v>
      </c>
      <c r="O243" s="54"/>
      <c r="P243" s="57" t="s">
        <v>972</v>
      </c>
      <c r="Q243" s="69" t="b">
        <v>0</v>
      </c>
      <c r="R243" s="54"/>
      <c r="S243" s="34"/>
      <c r="T243" s="65"/>
      <c r="U243" s="4"/>
    </row>
    <row r="244" spans="2:21" s="4" customFormat="1" ht="22.5" customHeight="1">
      <c r="B244" s="9"/>
      <c r="C244" s="17" t="str">
        <f>IF(OR(H244=TRUE,K244=TRUE,N244=TRUE,Q244=TRUE),COUNTIF(H244:T244,TRUE),"")</f>
        <v/>
      </c>
      <c r="D244" s="26">
        <v>2</v>
      </c>
      <c r="E244" s="34" t="s">
        <v>812</v>
      </c>
      <c r="F244" s="47" t="s">
        <v>897</v>
      </c>
      <c r="G244" s="54" t="s">
        <v>813</v>
      </c>
      <c r="H244" s="69" t="b">
        <v>0</v>
      </c>
      <c r="I244" s="54" t="s">
        <v>897</v>
      </c>
      <c r="J244" s="54" t="s">
        <v>815</v>
      </c>
      <c r="K244" s="69" t="b">
        <v>0</v>
      </c>
      <c r="L244" s="54"/>
      <c r="M244" s="57" t="s">
        <v>443</v>
      </c>
      <c r="N244" s="76" t="b">
        <v>0</v>
      </c>
      <c r="O244" s="57"/>
      <c r="P244" s="57" t="s">
        <v>926</v>
      </c>
      <c r="Q244" s="69" t="b">
        <v>0</v>
      </c>
      <c r="R244" s="54"/>
      <c r="S244" s="34"/>
      <c r="T244" s="65"/>
      <c r="U244" s="4"/>
    </row>
    <row r="245" spans="2:21" s="4" customFormat="1" ht="22.5" customHeight="1">
      <c r="B245" s="10"/>
      <c r="C245" s="16">
        <v>7</v>
      </c>
      <c r="D245" s="24" t="s">
        <v>26</v>
      </c>
      <c r="E245" s="24"/>
      <c r="F245" s="24"/>
      <c r="G245" s="55" t="str">
        <f>IF(OR(H246=TRUE,K246=TRUE,N246=TRUE,Q246=TRUE,H247=TRUE,H248=TRUE,H249=TRUE,K249=TRUE,K250=TRUE,H252=TRUE),"申請あり","")</f>
        <v/>
      </c>
      <c r="H245" s="70"/>
      <c r="I245" s="79"/>
      <c r="J245" s="78"/>
      <c r="K245" s="83"/>
      <c r="L245" s="78"/>
      <c r="M245" s="78"/>
      <c r="N245" s="83"/>
      <c r="O245" s="78"/>
      <c r="P245" s="78"/>
      <c r="Q245" s="83"/>
      <c r="R245" s="78"/>
      <c r="S245" s="99"/>
      <c r="T245" s="65"/>
      <c r="U245" s="4"/>
    </row>
    <row r="246" spans="2:21" s="4" customFormat="1" ht="22.5" customHeight="1">
      <c r="B246" s="9"/>
      <c r="C246" s="15" t="str">
        <f>IF(OR(H246=TRUE,K246=TRUE,N246=TRUE,Q246=TRUE),COUNTIF(H246:T246,TRUE),"")</f>
        <v/>
      </c>
      <c r="D246" s="26">
        <v>1</v>
      </c>
      <c r="E246" s="34" t="s">
        <v>817</v>
      </c>
      <c r="F246" s="47" t="s">
        <v>897</v>
      </c>
      <c r="G246" s="54" t="s">
        <v>2</v>
      </c>
      <c r="H246" s="69" t="b">
        <v>0</v>
      </c>
      <c r="I246" s="54" t="s">
        <v>897</v>
      </c>
      <c r="J246" s="54" t="s">
        <v>818</v>
      </c>
      <c r="K246" s="69" t="b">
        <v>0</v>
      </c>
      <c r="L246" s="54" t="s">
        <v>897</v>
      </c>
      <c r="M246" s="54" t="s">
        <v>819</v>
      </c>
      <c r="N246" s="69" t="b">
        <v>0</v>
      </c>
      <c r="O246" s="54" t="s">
        <v>897</v>
      </c>
      <c r="P246" s="54" t="s">
        <v>820</v>
      </c>
      <c r="Q246" s="69" t="b">
        <v>0</v>
      </c>
      <c r="R246" s="54"/>
      <c r="S246" s="34"/>
      <c r="T246" s="65"/>
      <c r="U246" s="4"/>
    </row>
    <row r="247" spans="2:21" s="4" customFormat="1" ht="22.5" customHeight="1">
      <c r="B247" s="10"/>
      <c r="C247" s="15" t="str">
        <f>IF(H247=TRUE,COUNTIF(H247:T247,TRUE),"")</f>
        <v/>
      </c>
      <c r="D247" s="26">
        <v>2</v>
      </c>
      <c r="E247" s="34" t="s">
        <v>123</v>
      </c>
      <c r="F247" s="47" t="s">
        <v>897</v>
      </c>
      <c r="G247" s="57" t="s">
        <v>967</v>
      </c>
      <c r="H247" s="69" t="b">
        <v>0</v>
      </c>
      <c r="I247" s="54"/>
      <c r="J247" s="54"/>
      <c r="K247" s="84"/>
      <c r="L247" s="54"/>
      <c r="M247" s="54"/>
      <c r="N247" s="84"/>
      <c r="O247" s="54"/>
      <c r="P247" s="54"/>
      <c r="Q247" s="84"/>
      <c r="R247" s="54"/>
      <c r="S247" s="34"/>
      <c r="T247" s="65"/>
      <c r="U247" s="4"/>
    </row>
    <row r="248" spans="2:21" s="4" customFormat="1" ht="22.5" customHeight="1">
      <c r="B248" s="9"/>
      <c r="C248" s="15" t="str">
        <f>IF(H248=TRUE,COUNTIF(H248:T248,TRUE),"")</f>
        <v/>
      </c>
      <c r="D248" s="26">
        <v>3</v>
      </c>
      <c r="E248" s="34" t="s">
        <v>823</v>
      </c>
      <c r="F248" s="47" t="s">
        <v>897</v>
      </c>
      <c r="G248" s="54" t="s">
        <v>823</v>
      </c>
      <c r="H248" s="69" t="b">
        <v>0</v>
      </c>
      <c r="I248" s="54"/>
      <c r="J248" s="54"/>
      <c r="K248" s="84"/>
      <c r="L248" s="54"/>
      <c r="M248" s="54"/>
      <c r="N248" s="84"/>
      <c r="O248" s="54"/>
      <c r="P248" s="54"/>
      <c r="Q248" s="84"/>
      <c r="R248" s="54"/>
      <c r="S248" s="34"/>
      <c r="T248" s="65"/>
      <c r="U248" s="4"/>
    </row>
    <row r="249" spans="2:21" s="4" customFormat="1" ht="22.5" customHeight="1">
      <c r="B249" s="9"/>
      <c r="C249" s="15" t="str">
        <f>IF(OR(H249=TRUE,K249=TRUE),COUNTIF(H249:T249,TRUE),"")</f>
        <v/>
      </c>
      <c r="D249" s="26">
        <v>4</v>
      </c>
      <c r="E249" s="34" t="s">
        <v>160</v>
      </c>
      <c r="F249" s="47" t="s">
        <v>897</v>
      </c>
      <c r="G249" s="54" t="s">
        <v>325</v>
      </c>
      <c r="H249" s="69" t="b">
        <v>0</v>
      </c>
      <c r="I249" s="54" t="s">
        <v>897</v>
      </c>
      <c r="J249" s="54" t="s">
        <v>795</v>
      </c>
      <c r="K249" s="69" t="b">
        <v>0</v>
      </c>
      <c r="L249" s="54"/>
      <c r="M249" s="54"/>
      <c r="N249" s="84"/>
      <c r="O249" s="54"/>
      <c r="P249" s="54"/>
      <c r="Q249" s="84"/>
      <c r="R249" s="54"/>
      <c r="S249" s="34"/>
      <c r="T249" s="65"/>
      <c r="U249" s="4"/>
    </row>
    <row r="250" spans="2:21" s="4" customFormat="1" ht="22.5" customHeight="1">
      <c r="B250" s="10"/>
      <c r="C250" s="15" t="str">
        <f>IF(K250=TRUE,COUNTIF(H250:T250,TRUE),"")</f>
        <v/>
      </c>
      <c r="D250" s="27">
        <v>5</v>
      </c>
      <c r="E250" s="33" t="s">
        <v>682</v>
      </c>
      <c r="F250" s="48" t="s">
        <v>897</v>
      </c>
      <c r="G250" s="59" t="s">
        <v>825</v>
      </c>
      <c r="H250" s="59"/>
      <c r="I250" s="59"/>
      <c r="J250" s="59"/>
      <c r="K250" s="71" t="b">
        <v>0</v>
      </c>
      <c r="L250" s="52"/>
      <c r="M250" s="52"/>
      <c r="N250" s="93"/>
      <c r="O250" s="52"/>
      <c r="P250" s="52"/>
      <c r="Q250" s="95"/>
      <c r="R250" s="52"/>
      <c r="S250" s="33"/>
      <c r="T250" s="65"/>
      <c r="U250" s="4"/>
    </row>
    <row r="251" spans="2:21" s="4" customFormat="1" ht="22.5" customHeight="1">
      <c r="B251" s="9"/>
      <c r="C251" s="15"/>
      <c r="D251" s="28"/>
      <c r="E251" s="35"/>
      <c r="F251" s="49" t="s">
        <v>98</v>
      </c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35"/>
      <c r="T251" s="65"/>
      <c r="U251" s="4"/>
    </row>
    <row r="252" spans="2:21" s="4" customFormat="1" ht="22.5" customHeight="1">
      <c r="B252" s="9"/>
      <c r="C252" s="17" t="str">
        <f>IF(H252=TRUE,COUNTIF(H252:T252,TRUE),"")</f>
        <v/>
      </c>
      <c r="D252" s="26">
        <v>6</v>
      </c>
      <c r="E252" s="34" t="s">
        <v>10</v>
      </c>
      <c r="F252" s="47" t="s">
        <v>897</v>
      </c>
      <c r="G252" s="57" t="s">
        <v>484</v>
      </c>
      <c r="H252" s="69" t="b">
        <v>0</v>
      </c>
      <c r="I252" s="54"/>
      <c r="J252" s="54"/>
      <c r="K252" s="84"/>
      <c r="L252" s="54"/>
      <c r="M252" s="54"/>
      <c r="N252" s="84"/>
      <c r="O252" s="54"/>
      <c r="P252" s="54"/>
      <c r="Q252" s="84"/>
      <c r="R252" s="54"/>
      <c r="S252" s="34"/>
      <c r="T252" s="65"/>
      <c r="U252" s="4"/>
    </row>
    <row r="253" spans="2:21" s="4" customFormat="1" ht="22.5" customHeight="1">
      <c r="B253" s="9"/>
      <c r="C253" s="16">
        <v>8</v>
      </c>
      <c r="D253" s="24" t="s">
        <v>871</v>
      </c>
      <c r="E253" s="24"/>
      <c r="F253" s="24"/>
      <c r="G253" s="55" t="str">
        <f>IF(OR(H254=TRUE,K254=TRUE,N254=TRUE,H255=TRUE,H256=TRUE,K256=TRUE,N256=TRUE,Q256=TRUE,T256=TRUE,H257=TRUE,K257=TRUE,N257=TRUE,Q257=TRUE,T257=TRUE,H258=TRUE,K258=TRUE,N258=TRUE,H259=TRUE,K259=TRUE,N259=TRUE,Q259=TRUE,T259=TRUE,H260=TRUE,K260=TRUE,N260=TRUE,Q260=TRUE,H261=TRUE,K261=TRUE,N261=TRUE,Q261=TRUE),"申請あり","")</f>
        <v/>
      </c>
      <c r="H253" s="70"/>
      <c r="I253" s="79"/>
      <c r="J253" s="79"/>
      <c r="K253" s="85"/>
      <c r="L253" s="79"/>
      <c r="M253" s="79"/>
      <c r="N253" s="85"/>
      <c r="O253" s="79"/>
      <c r="P253" s="79"/>
      <c r="Q253" s="85"/>
      <c r="R253" s="79"/>
      <c r="S253" s="99"/>
      <c r="T253" s="65"/>
      <c r="U253" s="4"/>
    </row>
    <row r="254" spans="2:21" s="4" customFormat="1" ht="22.5" customHeight="1">
      <c r="B254" s="9"/>
      <c r="C254" s="15" t="str">
        <f>IF(OR(H254=TRUE,K254=TRUE,N254=TRUE),COUNTIF(H254:T254,TRUE),"")</f>
        <v/>
      </c>
      <c r="D254" s="26">
        <v>1</v>
      </c>
      <c r="E254" s="34" t="s">
        <v>456</v>
      </c>
      <c r="F254" s="47" t="s">
        <v>897</v>
      </c>
      <c r="G254" s="54" t="s">
        <v>456</v>
      </c>
      <c r="H254" s="69" t="b">
        <v>0</v>
      </c>
      <c r="I254" s="54" t="s">
        <v>897</v>
      </c>
      <c r="J254" s="54" t="s">
        <v>583</v>
      </c>
      <c r="K254" s="69" t="b">
        <v>0</v>
      </c>
      <c r="L254" s="54" t="s">
        <v>897</v>
      </c>
      <c r="M254" s="54" t="s">
        <v>826</v>
      </c>
      <c r="N254" s="69" t="b">
        <v>0</v>
      </c>
      <c r="O254" s="54"/>
      <c r="P254" s="54"/>
      <c r="Q254" s="84"/>
      <c r="R254" s="54"/>
      <c r="S254" s="34"/>
      <c r="T254" s="65"/>
      <c r="U254" s="4"/>
    </row>
    <row r="255" spans="2:21" s="4" customFormat="1" ht="22.5" customHeight="1">
      <c r="B255" s="9"/>
      <c r="C255" s="15" t="str">
        <f>IF(H255=TRUE,COUNTIF(H255:T255,TRUE),"")</f>
        <v/>
      </c>
      <c r="D255" s="26">
        <v>2</v>
      </c>
      <c r="E255" s="34" t="s">
        <v>664</v>
      </c>
      <c r="F255" s="47" t="s">
        <v>897</v>
      </c>
      <c r="G255" s="54" t="s">
        <v>827</v>
      </c>
      <c r="H255" s="69" t="b">
        <v>0</v>
      </c>
      <c r="I255" s="54"/>
      <c r="J255" s="54"/>
      <c r="K255" s="84"/>
      <c r="L255" s="54"/>
      <c r="M255" s="54"/>
      <c r="N255" s="84"/>
      <c r="O255" s="54"/>
      <c r="P255" s="54"/>
      <c r="Q255" s="84"/>
      <c r="R255" s="54"/>
      <c r="S255" s="34"/>
      <c r="T255" s="65"/>
      <c r="U255" s="4"/>
    </row>
    <row r="256" spans="2:21" s="4" customFormat="1" ht="22.5" customHeight="1">
      <c r="B256" s="9"/>
      <c r="C256" s="15" t="str">
        <f>IF(OR(H256=TRUE,K256=TRUE,N256=TRUE,Q256=TRUE,T256=TRUE,H257=TRUE,K257=TRUE,N257=TRUE,Q257=TRUE,T257=TRUE,H258=TRUE,K258=TRUE,N258=TRUE),COUNTIF(H256:T258,TRUE),"")</f>
        <v/>
      </c>
      <c r="D256" s="27">
        <v>3</v>
      </c>
      <c r="E256" s="37" t="s">
        <v>1</v>
      </c>
      <c r="F256" s="48" t="s">
        <v>897</v>
      </c>
      <c r="G256" s="52" t="s">
        <v>928</v>
      </c>
      <c r="H256" s="71" t="b">
        <v>0</v>
      </c>
      <c r="I256" s="52" t="s">
        <v>897</v>
      </c>
      <c r="J256" s="52" t="s">
        <v>927</v>
      </c>
      <c r="K256" s="71" t="b">
        <v>0</v>
      </c>
      <c r="L256" s="52" t="s">
        <v>897</v>
      </c>
      <c r="M256" s="52" t="s">
        <v>339</v>
      </c>
      <c r="N256" s="71" t="b">
        <v>0</v>
      </c>
      <c r="O256" s="52" t="s">
        <v>897</v>
      </c>
      <c r="P256" s="52" t="s">
        <v>516</v>
      </c>
      <c r="Q256" s="71" t="b">
        <v>0</v>
      </c>
      <c r="R256" s="52" t="s">
        <v>897</v>
      </c>
      <c r="S256" s="33" t="s">
        <v>929</v>
      </c>
      <c r="T256" s="107" t="b">
        <v>0</v>
      </c>
      <c r="U256" s="4"/>
    </row>
    <row r="257" spans="2:21" s="4" customFormat="1" ht="22.5" customHeight="1">
      <c r="B257" s="10"/>
      <c r="C257" s="15"/>
      <c r="D257" s="25"/>
      <c r="E257" s="42"/>
      <c r="F257" s="46" t="s">
        <v>897</v>
      </c>
      <c r="G257" s="50" t="s">
        <v>278</v>
      </c>
      <c r="H257" s="68" t="b">
        <v>0</v>
      </c>
      <c r="I257" s="50" t="s">
        <v>897</v>
      </c>
      <c r="J257" s="50" t="s">
        <v>890</v>
      </c>
      <c r="K257" s="68" t="b">
        <v>0</v>
      </c>
      <c r="L257" s="50" t="s">
        <v>897</v>
      </c>
      <c r="M257" s="50" t="s">
        <v>930</v>
      </c>
      <c r="N257" s="68" t="b">
        <v>0</v>
      </c>
      <c r="O257" s="50" t="s">
        <v>897</v>
      </c>
      <c r="P257" s="50" t="s">
        <v>932</v>
      </c>
      <c r="Q257" s="68" t="b">
        <v>0</v>
      </c>
      <c r="R257" s="50" t="s">
        <v>897</v>
      </c>
      <c r="S257" s="39" t="s">
        <v>933</v>
      </c>
      <c r="T257" s="107" t="b">
        <v>0</v>
      </c>
      <c r="U257" s="4"/>
    </row>
    <row r="258" spans="2:21" s="4" customFormat="1" ht="22.5" customHeight="1">
      <c r="B258" s="10"/>
      <c r="C258" s="15"/>
      <c r="D258" s="28"/>
      <c r="E258" s="38"/>
      <c r="F258" s="46" t="s">
        <v>897</v>
      </c>
      <c r="G258" s="50" t="s">
        <v>836</v>
      </c>
      <c r="H258" s="68" t="b">
        <v>0</v>
      </c>
      <c r="I258" s="50"/>
      <c r="J258" s="50" t="s">
        <v>465</v>
      </c>
      <c r="K258" s="68" t="b">
        <v>0</v>
      </c>
      <c r="L258" s="50"/>
      <c r="M258" s="50" t="s">
        <v>951</v>
      </c>
      <c r="N258" s="68" t="b">
        <v>0</v>
      </c>
      <c r="O258" s="50"/>
      <c r="P258" s="50"/>
      <c r="Q258" s="89"/>
      <c r="R258" s="50"/>
      <c r="S258" s="39"/>
      <c r="T258" s="65"/>
      <c r="U258" s="4"/>
    </row>
    <row r="259" spans="2:21" s="4" customFormat="1" ht="22.5" customHeight="1">
      <c r="B259" s="9"/>
      <c r="C259" s="15" t="str">
        <f>IF(OR(H259=TRUE,K259=TRUE,N259=TRUE,Q259=TRUE,T259=TRUE,H260=TRUE,K260=TRUE,N260=TRUE,Q260=TRUE),COUNTIF(H259:T260,TRUE),"")</f>
        <v/>
      </c>
      <c r="D259" s="27">
        <v>4</v>
      </c>
      <c r="E259" s="43" t="s">
        <v>830</v>
      </c>
      <c r="F259" s="48" t="s">
        <v>897</v>
      </c>
      <c r="G259" s="52" t="s">
        <v>833</v>
      </c>
      <c r="H259" s="71" t="b">
        <v>0</v>
      </c>
      <c r="I259" s="52" t="s">
        <v>897</v>
      </c>
      <c r="J259" s="52" t="s">
        <v>773</v>
      </c>
      <c r="K259" s="71" t="b">
        <v>0</v>
      </c>
      <c r="L259" s="52" t="s">
        <v>897</v>
      </c>
      <c r="M259" s="52" t="s">
        <v>63</v>
      </c>
      <c r="N259" s="71" t="b">
        <v>0</v>
      </c>
      <c r="O259" s="52" t="s">
        <v>897</v>
      </c>
      <c r="P259" s="52" t="s">
        <v>832</v>
      </c>
      <c r="Q259" s="71" t="b">
        <v>0</v>
      </c>
      <c r="R259" s="52" t="s">
        <v>897</v>
      </c>
      <c r="S259" s="33" t="s">
        <v>837</v>
      </c>
      <c r="T259" s="107" t="b">
        <v>0</v>
      </c>
      <c r="U259" s="4"/>
    </row>
    <row r="260" spans="2:21" s="4" customFormat="1" ht="22.5" customHeight="1">
      <c r="B260" s="9"/>
      <c r="C260" s="15"/>
      <c r="D260" s="25"/>
      <c r="E260" s="44"/>
      <c r="F260" s="46" t="s">
        <v>897</v>
      </c>
      <c r="G260" s="50" t="s">
        <v>835</v>
      </c>
      <c r="H260" s="68" t="b">
        <v>0</v>
      </c>
      <c r="I260" s="50" t="s">
        <v>897</v>
      </c>
      <c r="J260" s="50" t="s">
        <v>834</v>
      </c>
      <c r="K260" s="68" t="b">
        <v>0</v>
      </c>
      <c r="L260" s="50" t="s">
        <v>897</v>
      </c>
      <c r="M260" s="50" t="s">
        <v>661</v>
      </c>
      <c r="N260" s="68" t="b">
        <v>0</v>
      </c>
      <c r="O260" s="50" t="s">
        <v>897</v>
      </c>
      <c r="P260" s="50" t="s">
        <v>968</v>
      </c>
      <c r="Q260" s="68" t="b">
        <v>0</v>
      </c>
      <c r="R260" s="50" t="s">
        <v>897</v>
      </c>
      <c r="S260" s="39" t="s">
        <v>897</v>
      </c>
      <c r="T260" s="65"/>
      <c r="U260" s="4"/>
    </row>
    <row r="261" spans="2:21" s="4" customFormat="1" ht="22.5" customHeight="1">
      <c r="B261" s="10"/>
      <c r="C261" s="17" t="str">
        <f>IF(OR(H261=TRUE,K261=TRUE,N261=TRUE,Q261=TRUE),COUNTIF(H261:T261,TRUE),"")</f>
        <v/>
      </c>
      <c r="D261" s="26">
        <v>5</v>
      </c>
      <c r="E261" s="34" t="s">
        <v>839</v>
      </c>
      <c r="F261" s="47" t="s">
        <v>897</v>
      </c>
      <c r="G261" s="54" t="s">
        <v>840</v>
      </c>
      <c r="H261" s="69" t="b">
        <v>0</v>
      </c>
      <c r="I261" s="54" t="s">
        <v>897</v>
      </c>
      <c r="J261" s="54" t="s">
        <v>376</v>
      </c>
      <c r="K261" s="69" t="b">
        <v>0</v>
      </c>
      <c r="L261" s="54" t="s">
        <v>897</v>
      </c>
      <c r="M261" s="54" t="s">
        <v>460</v>
      </c>
      <c r="N261" s="69" t="b">
        <v>0</v>
      </c>
      <c r="O261" s="54" t="s">
        <v>897</v>
      </c>
      <c r="P261" s="57" t="s">
        <v>896</v>
      </c>
      <c r="Q261" s="69" t="b">
        <v>0</v>
      </c>
      <c r="R261" s="54"/>
      <c r="S261" s="34"/>
      <c r="T261" s="65"/>
      <c r="U261" s="4"/>
    </row>
    <row r="262" spans="2:21" s="4" customFormat="1" ht="22.5" customHeight="1">
      <c r="B262" s="9"/>
      <c r="C262" s="16">
        <v>9</v>
      </c>
      <c r="D262" s="24" t="s">
        <v>872</v>
      </c>
      <c r="E262" s="24"/>
      <c r="F262" s="24"/>
      <c r="G262" s="55" t="str">
        <f>IF(OR(H263=TRUE,K263=TRUE),"申請あり","")</f>
        <v/>
      </c>
      <c r="H262" s="70"/>
      <c r="I262" s="79"/>
      <c r="J262" s="79"/>
      <c r="K262" s="85"/>
      <c r="L262" s="79"/>
      <c r="M262" s="79"/>
      <c r="N262" s="85"/>
      <c r="O262" s="79"/>
      <c r="P262" s="79"/>
      <c r="Q262" s="85"/>
      <c r="R262" s="79"/>
      <c r="S262" s="99"/>
      <c r="T262" s="65"/>
      <c r="U262" s="4"/>
    </row>
    <row r="263" spans="2:21" s="4" customFormat="1" ht="22.5" customHeight="1">
      <c r="B263" s="9"/>
      <c r="C263" s="15" t="str">
        <f>IF(OR(H263=TRUE,K263=TRUE),COUNTIF(H263:T263,TRUE),"")</f>
        <v/>
      </c>
      <c r="D263" s="26">
        <v>1</v>
      </c>
      <c r="E263" s="34" t="s">
        <v>842</v>
      </c>
      <c r="F263" s="47" t="s">
        <v>897</v>
      </c>
      <c r="G263" s="54" t="s">
        <v>448</v>
      </c>
      <c r="H263" s="69" t="b">
        <v>0</v>
      </c>
      <c r="I263" s="54"/>
      <c r="J263" s="54" t="s">
        <v>404</v>
      </c>
      <c r="K263" s="69" t="b">
        <v>0</v>
      </c>
      <c r="L263" s="54"/>
      <c r="M263" s="54"/>
      <c r="N263" s="84"/>
      <c r="O263" s="54"/>
      <c r="P263" s="54"/>
      <c r="Q263" s="84"/>
      <c r="R263" s="54"/>
      <c r="S263" s="34"/>
      <c r="T263" s="65"/>
      <c r="U263" s="4"/>
    </row>
    <row r="264" spans="2:21" s="4" customFormat="1" ht="22.5" customHeight="1">
      <c r="B264" s="9"/>
      <c r="C264" s="16">
        <v>10</v>
      </c>
      <c r="D264" s="24" t="s">
        <v>711</v>
      </c>
      <c r="E264" s="24"/>
      <c r="F264" s="24"/>
      <c r="G264" s="55" t="str">
        <f>IF(OR(H265=TRUE,K265=TRUE,H266=TRUE,K266=TRUE,N266=TRUE,Q266=TRUE,H267=TRUE,H268=TRUE,H269=TRUE,K269=TRUE),"申請あり","")</f>
        <v/>
      </c>
      <c r="H264" s="70"/>
      <c r="I264" s="79"/>
      <c r="J264" s="79"/>
      <c r="K264" s="85"/>
      <c r="L264" s="79"/>
      <c r="M264" s="79"/>
      <c r="N264" s="85"/>
      <c r="O264" s="79"/>
      <c r="P264" s="79"/>
      <c r="Q264" s="85"/>
      <c r="R264" s="79"/>
      <c r="S264" s="99"/>
      <c r="T264" s="65"/>
      <c r="U264" s="4"/>
    </row>
    <row r="265" spans="2:21" s="4" customFormat="1" ht="22.5" customHeight="1">
      <c r="B265" s="10"/>
      <c r="C265" s="15" t="str">
        <f>IF(OR(H265=TRUE,K265=TRUE),COUNTIF(H265:T265,TRUE),"")</f>
        <v/>
      </c>
      <c r="D265" s="26">
        <v>1</v>
      </c>
      <c r="E265" s="34" t="s">
        <v>522</v>
      </c>
      <c r="F265" s="47" t="s">
        <v>897</v>
      </c>
      <c r="G265" s="54" t="s">
        <v>473</v>
      </c>
      <c r="H265" s="69" t="b">
        <v>0</v>
      </c>
      <c r="I265" s="54"/>
      <c r="J265" s="54" t="s">
        <v>197</v>
      </c>
      <c r="K265" s="69" t="b">
        <v>0</v>
      </c>
      <c r="L265" s="54"/>
      <c r="M265" s="54"/>
      <c r="N265" s="84"/>
      <c r="O265" s="54"/>
      <c r="P265" s="54"/>
      <c r="Q265" s="84"/>
      <c r="R265" s="54"/>
      <c r="S265" s="34"/>
      <c r="T265" s="65"/>
      <c r="U265" s="4"/>
    </row>
    <row r="266" spans="2:21" s="4" customFormat="1" ht="22.5" customHeight="1">
      <c r="B266" s="9"/>
      <c r="C266" s="15" t="str">
        <f>IF(OR(H266=TRUE,K266=TRUE,N266=TRUE,Q266=TRUE),COUNTIF(H266:T266,TRUE),"")</f>
        <v/>
      </c>
      <c r="D266" s="26">
        <v>2</v>
      </c>
      <c r="E266" s="34" t="s">
        <v>609</v>
      </c>
      <c r="F266" s="47" t="s">
        <v>897</v>
      </c>
      <c r="G266" s="54" t="s">
        <v>843</v>
      </c>
      <c r="H266" s="69" t="b">
        <v>0</v>
      </c>
      <c r="I266" s="54" t="s">
        <v>897</v>
      </c>
      <c r="J266" s="54" t="s">
        <v>885</v>
      </c>
      <c r="K266" s="69" t="b">
        <v>0</v>
      </c>
      <c r="L266" s="54" t="s">
        <v>897</v>
      </c>
      <c r="M266" s="54" t="s">
        <v>934</v>
      </c>
      <c r="N266" s="69" t="b">
        <v>0</v>
      </c>
      <c r="O266" s="54"/>
      <c r="P266" s="54" t="s">
        <v>301</v>
      </c>
      <c r="Q266" s="69" t="b">
        <v>0</v>
      </c>
      <c r="R266" s="54"/>
      <c r="S266" s="34"/>
      <c r="T266" s="65"/>
      <c r="U266" s="4"/>
    </row>
    <row r="267" spans="2:21" s="4" customFormat="1" ht="22.5" customHeight="1">
      <c r="B267" s="9"/>
      <c r="C267" s="15" t="str">
        <f>IF(H267=TRUE,COUNTIF(H267:T267,TRUE),"")</f>
        <v/>
      </c>
      <c r="D267" s="26">
        <v>3</v>
      </c>
      <c r="E267" s="34" t="s">
        <v>501</v>
      </c>
      <c r="F267" s="47" t="s">
        <v>897</v>
      </c>
      <c r="G267" s="54" t="s">
        <v>243</v>
      </c>
      <c r="H267" s="69" t="b">
        <v>0</v>
      </c>
      <c r="I267" s="54" t="s">
        <v>897</v>
      </c>
      <c r="J267" s="54" t="s">
        <v>897</v>
      </c>
      <c r="K267" s="84"/>
      <c r="L267" s="54"/>
      <c r="M267" s="54"/>
      <c r="N267" s="84"/>
      <c r="O267" s="54"/>
      <c r="P267" s="54"/>
      <c r="Q267" s="84"/>
      <c r="R267" s="54"/>
      <c r="S267" s="34"/>
      <c r="T267" s="65"/>
      <c r="U267" s="4"/>
    </row>
    <row r="268" spans="2:21" s="4" customFormat="1" ht="22.5" customHeight="1">
      <c r="B268" s="9"/>
      <c r="C268" s="15" t="str">
        <f>IF(H268=TRUE,COUNTIF(H268:T268,TRUE),"")</f>
        <v/>
      </c>
      <c r="D268" s="26">
        <v>4</v>
      </c>
      <c r="E268" s="34" t="s">
        <v>844</v>
      </c>
      <c r="F268" s="47" t="s">
        <v>897</v>
      </c>
      <c r="G268" s="54" t="s">
        <v>969</v>
      </c>
      <c r="H268" s="69" t="b">
        <v>0</v>
      </c>
      <c r="I268" s="54"/>
      <c r="J268" s="54"/>
      <c r="K268" s="84"/>
      <c r="L268" s="54"/>
      <c r="M268" s="54"/>
      <c r="N268" s="84"/>
      <c r="O268" s="54"/>
      <c r="P268" s="54"/>
      <c r="Q268" s="84"/>
      <c r="R268" s="54"/>
      <c r="S268" s="34"/>
      <c r="T268" s="65"/>
      <c r="U268" s="4"/>
    </row>
    <row r="269" spans="2:21" s="4" customFormat="1" ht="22.5" customHeight="1">
      <c r="B269" s="9"/>
      <c r="C269" s="17" t="str">
        <f>IF(OR(H269=TRUE,K269=TRUE),COUNTIF(H269:T269,TRUE),"")</f>
        <v/>
      </c>
      <c r="D269" s="26">
        <v>5</v>
      </c>
      <c r="E269" s="34" t="s">
        <v>48</v>
      </c>
      <c r="F269" s="47" t="s">
        <v>897</v>
      </c>
      <c r="G269" s="54" t="s">
        <v>846</v>
      </c>
      <c r="H269" s="69" t="b">
        <v>0</v>
      </c>
      <c r="I269" s="54" t="s">
        <v>897</v>
      </c>
      <c r="J269" s="54" t="s">
        <v>493</v>
      </c>
      <c r="K269" s="69" t="b">
        <v>0</v>
      </c>
      <c r="L269" s="54"/>
      <c r="M269" s="54"/>
      <c r="N269" s="84"/>
      <c r="O269" s="54"/>
      <c r="P269" s="54"/>
      <c r="Q269" s="84"/>
      <c r="R269" s="54"/>
      <c r="S269" s="34"/>
      <c r="T269" s="65"/>
      <c r="U269" s="4"/>
    </row>
    <row r="270" spans="2:21" s="4" customFormat="1" ht="22.5" customHeight="1">
      <c r="B270" s="10"/>
      <c r="C270" s="16">
        <v>11</v>
      </c>
      <c r="D270" s="24" t="s">
        <v>72</v>
      </c>
      <c r="E270" s="24"/>
      <c r="F270" s="24"/>
      <c r="G270" s="55" t="str">
        <f>IF(OR(H271=TRUE,H272=TRUE,H273=TRUE),"申請あり","")</f>
        <v/>
      </c>
      <c r="H270" s="70"/>
      <c r="I270" s="79"/>
      <c r="J270" s="79"/>
      <c r="K270" s="85"/>
      <c r="L270" s="79"/>
      <c r="M270" s="79"/>
      <c r="N270" s="85"/>
      <c r="O270" s="79"/>
      <c r="P270" s="79"/>
      <c r="Q270" s="85"/>
      <c r="R270" s="79"/>
      <c r="S270" s="99"/>
      <c r="T270" s="65"/>
      <c r="U270" s="4"/>
    </row>
    <row r="271" spans="2:21" s="4" customFormat="1" ht="22.5" customHeight="1">
      <c r="B271" s="10"/>
      <c r="C271" s="15" t="str">
        <f>IF(H271=TRUE,COUNTIF(H271:T271,TRUE),"")</f>
        <v/>
      </c>
      <c r="D271" s="30">
        <v>1</v>
      </c>
      <c r="E271" s="34" t="s">
        <v>425</v>
      </c>
      <c r="F271" s="47" t="s">
        <v>897</v>
      </c>
      <c r="G271" s="54" t="s">
        <v>430</v>
      </c>
      <c r="H271" s="69" t="b">
        <v>0</v>
      </c>
      <c r="I271" s="54"/>
      <c r="J271" s="54"/>
      <c r="K271" s="84"/>
      <c r="L271" s="54"/>
      <c r="M271" s="54"/>
      <c r="N271" s="84"/>
      <c r="O271" s="54"/>
      <c r="P271" s="54"/>
      <c r="Q271" s="84"/>
      <c r="R271" s="54"/>
      <c r="S271" s="34"/>
      <c r="T271" s="65"/>
      <c r="U271" s="4"/>
    </row>
    <row r="272" spans="2:21" s="4" customFormat="1" ht="22.5" customHeight="1">
      <c r="B272" s="9"/>
      <c r="C272" s="15" t="str">
        <f>IF(H272=TRUE,COUNTIF(H272:T272,TRUE),"")</f>
        <v/>
      </c>
      <c r="D272" s="30">
        <v>2</v>
      </c>
      <c r="E272" s="34" t="s">
        <v>848</v>
      </c>
      <c r="F272" s="47" t="s">
        <v>897</v>
      </c>
      <c r="G272" s="54" t="s">
        <v>294</v>
      </c>
      <c r="H272" s="69" t="b">
        <v>0</v>
      </c>
      <c r="I272" s="54"/>
      <c r="J272" s="54"/>
      <c r="K272" s="84"/>
      <c r="L272" s="54"/>
      <c r="M272" s="54"/>
      <c r="N272" s="84"/>
      <c r="O272" s="54"/>
      <c r="P272" s="54"/>
      <c r="Q272" s="84"/>
      <c r="R272" s="54"/>
      <c r="S272" s="34"/>
      <c r="T272" s="65"/>
      <c r="U272" s="4"/>
    </row>
    <row r="273" spans="2:21" s="4" customFormat="1" ht="22.5" customHeight="1">
      <c r="B273" s="9"/>
      <c r="C273" s="17" t="str">
        <f>IF(H273=TRUE,COUNTIF(H273:T273,TRUE),"")</f>
        <v/>
      </c>
      <c r="D273" s="26">
        <v>3</v>
      </c>
      <c r="E273" s="34" t="s">
        <v>350</v>
      </c>
      <c r="F273" s="47" t="s">
        <v>897</v>
      </c>
      <c r="G273" s="54" t="s">
        <v>970</v>
      </c>
      <c r="H273" s="69" t="b">
        <v>0</v>
      </c>
      <c r="I273" s="54"/>
      <c r="J273" s="54"/>
      <c r="K273" s="84"/>
      <c r="L273" s="54"/>
      <c r="M273" s="54"/>
      <c r="N273" s="84"/>
      <c r="O273" s="54"/>
      <c r="P273" s="54"/>
      <c r="Q273" s="84"/>
      <c r="R273" s="54"/>
      <c r="S273" s="34"/>
      <c r="T273" s="65"/>
      <c r="U273" s="4"/>
    </row>
    <row r="274" spans="2:21" s="4" customFormat="1" ht="22.5" customHeight="1">
      <c r="B274" s="9"/>
      <c r="C274" s="16">
        <v>12</v>
      </c>
      <c r="D274" s="24" t="s">
        <v>873</v>
      </c>
      <c r="E274" s="24"/>
      <c r="F274" s="24"/>
      <c r="G274" s="55" t="str">
        <f>IF(OR(H275=TRUE,K275=TRUE,N275=TRUE,H276=TRUE,K276=TRUE,H277=TRUE,K277=TRUE,N277=TRUE,Q277=TRUE,H278=TRUE,K278=TRUE,N278=TRUE,Q278=TRUE,T278=TRUE,H279=TRUE,K279=TRUE,N279=TRUE,Q279=TRUE,H280=TRUE,K280=TRUE,N280=TRUE,Q280=TRUE,T280=TRUE,H281=TRUE,K281=TRUE,N281=TRUE,Q281=TRUE,T281=TRUE,H282=TRUE,K282=TRUE,N282=TRUE,H283=TRUE,K283=TRUE,N283=TRUE,Q283=TRUE,T283=TRUE,H284=TRUE,K284=TRUE,N284=TRUE,H285=TRUE,K285=TRUE,N285=TRUE,Q285=TRUE,T285=TRUE,H286=TRUE,K286=TRUE,N286=TRUE,Q286=TRUE,T286=TRUE,H287=TRUE,K287=TRUE,N287=TRUE,Q287=TRUE,T287=TRUE,H288=TRUE,K288=TRUE),"申請あり","")</f>
        <v/>
      </c>
      <c r="H274" s="73"/>
      <c r="I274" s="79"/>
      <c r="J274" s="79"/>
      <c r="K274" s="85"/>
      <c r="L274" s="79"/>
      <c r="M274" s="79"/>
      <c r="N274" s="85"/>
      <c r="O274" s="79"/>
      <c r="P274" s="79"/>
      <c r="Q274" s="85"/>
      <c r="R274" s="79"/>
      <c r="S274" s="99"/>
      <c r="T274" s="65"/>
    </row>
    <row r="275" spans="2:21" s="4" customFormat="1" ht="22.5" customHeight="1">
      <c r="B275" s="9"/>
      <c r="C275" s="15" t="str">
        <f>IF(OR(H275=TRUE,K275=TRUE,N275=TRUE),COUNTIF(H275:T275,TRUE),"")</f>
        <v/>
      </c>
      <c r="D275" s="26">
        <v>1</v>
      </c>
      <c r="E275" s="34" t="s">
        <v>327</v>
      </c>
      <c r="F275" s="47" t="s">
        <v>897</v>
      </c>
      <c r="G275" s="54" t="s">
        <v>506</v>
      </c>
      <c r="H275" s="69" t="b">
        <v>0</v>
      </c>
      <c r="I275" s="54" t="s">
        <v>897</v>
      </c>
      <c r="J275" s="54" t="s">
        <v>948</v>
      </c>
      <c r="K275" s="69" t="b">
        <v>0</v>
      </c>
      <c r="L275" s="54"/>
      <c r="M275" s="54" t="s">
        <v>949</v>
      </c>
      <c r="N275" s="69" t="b">
        <v>0</v>
      </c>
      <c r="O275" s="54"/>
      <c r="P275" s="54"/>
      <c r="Q275" s="84"/>
      <c r="R275" s="54"/>
      <c r="S275" s="34"/>
      <c r="T275" s="65"/>
    </row>
    <row r="276" spans="2:21" s="4" customFormat="1" ht="22.5" customHeight="1">
      <c r="B276" s="10"/>
      <c r="C276" s="15" t="str">
        <f>IF(OR(H276=TRUE,K276=TRUE),COUNTIF(H276:T276,TRUE),"")</f>
        <v/>
      </c>
      <c r="D276" s="26">
        <v>2</v>
      </c>
      <c r="E276" s="34" t="s">
        <v>597</v>
      </c>
      <c r="F276" s="47" t="s">
        <v>897</v>
      </c>
      <c r="G276" s="54" t="s">
        <v>697</v>
      </c>
      <c r="H276" s="69" t="b">
        <v>0</v>
      </c>
      <c r="I276" s="54"/>
      <c r="J276" s="54" t="s">
        <v>488</v>
      </c>
      <c r="K276" s="69" t="b">
        <v>0</v>
      </c>
      <c r="L276" s="54"/>
      <c r="M276" s="54"/>
      <c r="N276" s="84"/>
      <c r="O276" s="54"/>
      <c r="P276" s="54"/>
      <c r="Q276" s="84"/>
      <c r="R276" s="54"/>
      <c r="S276" s="34"/>
      <c r="T276" s="65"/>
    </row>
    <row r="277" spans="2:21" s="4" customFormat="1" ht="22.5" customHeight="1">
      <c r="B277" s="9"/>
      <c r="C277" s="15" t="str">
        <f>IF(OR(H277=TRUE,K277=TRUE,N277=TRUE,Q277=TRUE),COUNTIF(H277:T277,TRUE),"")</f>
        <v/>
      </c>
      <c r="D277" s="26">
        <v>3</v>
      </c>
      <c r="E277" s="34" t="s">
        <v>432</v>
      </c>
      <c r="F277" s="47" t="s">
        <v>897</v>
      </c>
      <c r="G277" s="54" t="s">
        <v>317</v>
      </c>
      <c r="H277" s="69" t="b">
        <v>0</v>
      </c>
      <c r="I277" s="54" t="s">
        <v>897</v>
      </c>
      <c r="J277" s="54" t="s">
        <v>190</v>
      </c>
      <c r="K277" s="69" t="b">
        <v>0</v>
      </c>
      <c r="L277" s="54" t="s">
        <v>897</v>
      </c>
      <c r="M277" s="54" t="s">
        <v>35</v>
      </c>
      <c r="N277" s="69" t="b">
        <v>0</v>
      </c>
      <c r="O277" s="54" t="s">
        <v>897</v>
      </c>
      <c r="P277" s="54" t="s">
        <v>849</v>
      </c>
      <c r="Q277" s="69" t="b">
        <v>0</v>
      </c>
      <c r="R277" s="54"/>
      <c r="S277" s="34"/>
      <c r="T277" s="65"/>
    </row>
    <row r="278" spans="2:21" s="4" customFormat="1" ht="22.5" customHeight="1">
      <c r="B278" s="9"/>
      <c r="C278" s="15" t="str">
        <f>IF(OR(H278=TRUE,K278=TRUE,N278=TRUE,Q278=TRUE,T278=TRUE),COUNTIF(H278:T278,TRUE),"")</f>
        <v/>
      </c>
      <c r="D278" s="26">
        <v>4</v>
      </c>
      <c r="E278" s="34" t="s">
        <v>263</v>
      </c>
      <c r="F278" s="47" t="s">
        <v>897</v>
      </c>
      <c r="G278" s="54" t="s">
        <v>850</v>
      </c>
      <c r="H278" s="69" t="b">
        <v>0</v>
      </c>
      <c r="I278" s="54" t="s">
        <v>897</v>
      </c>
      <c r="J278" s="54" t="s">
        <v>20</v>
      </c>
      <c r="K278" s="69" t="b">
        <v>0</v>
      </c>
      <c r="L278" s="54" t="s">
        <v>897</v>
      </c>
      <c r="M278" s="54" t="s">
        <v>888</v>
      </c>
      <c r="N278" s="69" t="b">
        <v>0</v>
      </c>
      <c r="O278" s="54" t="s">
        <v>897</v>
      </c>
      <c r="P278" s="54" t="s">
        <v>81</v>
      </c>
      <c r="Q278" s="69" t="b">
        <v>0</v>
      </c>
      <c r="R278" s="54"/>
      <c r="S278" s="34" t="s">
        <v>936</v>
      </c>
      <c r="T278" s="107" t="b">
        <v>0</v>
      </c>
    </row>
    <row r="279" spans="2:21" s="4" customFormat="1" ht="22.5" customHeight="1">
      <c r="B279" s="9"/>
      <c r="C279" s="15" t="str">
        <f>IF(OR(H279=TRUE,K279=TRUE,N279=TRUE,Q279=TRUE),COUNTIF(H279:T279,TRUE),"")</f>
        <v/>
      </c>
      <c r="D279" s="26">
        <v>5</v>
      </c>
      <c r="E279" s="34" t="s">
        <v>851</v>
      </c>
      <c r="F279" s="47" t="s">
        <v>897</v>
      </c>
      <c r="G279" s="54" t="s">
        <v>852</v>
      </c>
      <c r="H279" s="69" t="b">
        <v>0</v>
      </c>
      <c r="I279" s="54" t="s">
        <v>897</v>
      </c>
      <c r="J279" s="54" t="s">
        <v>91</v>
      </c>
      <c r="K279" s="69" t="b">
        <v>0</v>
      </c>
      <c r="L279" s="54" t="s">
        <v>897</v>
      </c>
      <c r="M279" s="54" t="s">
        <v>743</v>
      </c>
      <c r="N279" s="69" t="b">
        <v>0</v>
      </c>
      <c r="O279" s="54" t="s">
        <v>897</v>
      </c>
      <c r="P279" s="54" t="s">
        <v>853</v>
      </c>
      <c r="Q279" s="69" t="b">
        <v>0</v>
      </c>
      <c r="R279" s="54"/>
      <c r="S279" s="34"/>
      <c r="T279" s="65"/>
    </row>
    <row r="280" spans="2:21" s="4" customFormat="1" ht="22.5" customHeight="1">
      <c r="B280" s="9"/>
      <c r="C280" s="15" t="str">
        <f>IF(OR(H280=TRUE,K280=TRUE,N280=TRUE,Q280=TRUE,T280=TRUE),COUNTIF(H280:T280,TRUE),"")</f>
        <v/>
      </c>
      <c r="D280" s="27">
        <v>6</v>
      </c>
      <c r="E280" s="33" t="s">
        <v>281</v>
      </c>
      <c r="F280" s="48" t="s">
        <v>897</v>
      </c>
      <c r="G280" s="52" t="s">
        <v>854</v>
      </c>
      <c r="H280" s="71" t="b">
        <v>0</v>
      </c>
      <c r="I280" s="52" t="s">
        <v>897</v>
      </c>
      <c r="J280" s="52" t="s">
        <v>807</v>
      </c>
      <c r="K280" s="71" t="b">
        <v>0</v>
      </c>
      <c r="L280" s="52" t="s">
        <v>897</v>
      </c>
      <c r="M280" s="52" t="s">
        <v>122</v>
      </c>
      <c r="N280" s="71" t="b">
        <v>0</v>
      </c>
      <c r="O280" s="52" t="s">
        <v>897</v>
      </c>
      <c r="P280" s="52" t="s">
        <v>704</v>
      </c>
      <c r="Q280" s="71" t="b">
        <v>0</v>
      </c>
      <c r="R280" s="52" t="s">
        <v>897</v>
      </c>
      <c r="S280" s="33" t="s">
        <v>678</v>
      </c>
      <c r="T280" s="107" t="b">
        <v>0</v>
      </c>
    </row>
    <row r="281" spans="2:21" s="4" customFormat="1" ht="22.5" customHeight="1">
      <c r="B281" s="9"/>
      <c r="C281" s="15" t="str">
        <f>IF(OR(H281=TRUE,K281=TRUE,N281=TRUE,Q281=TRUE,T281=TRUE,H282=TRUE,K282=TRUE,N282=TRUE),COUNTIF(H281:T282,TRUE),"")</f>
        <v/>
      </c>
      <c r="D281" s="27">
        <v>7</v>
      </c>
      <c r="E281" s="34" t="s">
        <v>356</v>
      </c>
      <c r="F281" s="48" t="s">
        <v>897</v>
      </c>
      <c r="G281" s="52" t="s">
        <v>855</v>
      </c>
      <c r="H281" s="71" t="b">
        <v>0</v>
      </c>
      <c r="I281" s="52" t="s">
        <v>897</v>
      </c>
      <c r="J281" s="52" t="s">
        <v>135</v>
      </c>
      <c r="K281" s="71" t="b">
        <v>0</v>
      </c>
      <c r="L281" s="52" t="s">
        <v>897</v>
      </c>
      <c r="M281" s="52" t="s">
        <v>856</v>
      </c>
      <c r="N281" s="71" t="b">
        <v>0</v>
      </c>
      <c r="O281" s="52" t="s">
        <v>897</v>
      </c>
      <c r="P281" s="52" t="s">
        <v>503</v>
      </c>
      <c r="Q281" s="71" t="b">
        <v>0</v>
      </c>
      <c r="R281" s="52" t="s">
        <v>897</v>
      </c>
      <c r="S281" s="33" t="s">
        <v>418</v>
      </c>
      <c r="T281" s="107" t="b">
        <v>0</v>
      </c>
    </row>
    <row r="282" spans="2:21" s="4" customFormat="1" ht="22.5" customHeight="1">
      <c r="B282" s="9"/>
      <c r="C282" s="15"/>
      <c r="D282" s="28"/>
      <c r="E282" s="34"/>
      <c r="F282" s="49" t="s">
        <v>897</v>
      </c>
      <c r="G282" s="51" t="s">
        <v>657</v>
      </c>
      <c r="H282" s="72" t="b">
        <v>0</v>
      </c>
      <c r="I282" s="51" t="s">
        <v>897</v>
      </c>
      <c r="J282" s="51" t="s">
        <v>627</v>
      </c>
      <c r="K282" s="72" t="b">
        <v>0</v>
      </c>
      <c r="L282" s="51" t="s">
        <v>897</v>
      </c>
      <c r="M282" s="56" t="s">
        <v>857</v>
      </c>
      <c r="N282" s="72" t="b">
        <v>0</v>
      </c>
      <c r="O282" s="51"/>
      <c r="P282" s="51"/>
      <c r="Q282" s="86"/>
      <c r="R282" s="51"/>
      <c r="S282" s="35"/>
      <c r="T282" s="65"/>
    </row>
    <row r="283" spans="2:21" s="4" customFormat="1" ht="22.5" customHeight="1">
      <c r="B283" s="9"/>
      <c r="C283" s="15" t="str">
        <f>IF(OR(H283=TRUE,K283=TRUE,N283=TRUE,Q283=TRUE,T283=TRUE,H284=TRUE,K284=TRUE,N284=TRUE),COUNTIF(H283:T284,TRUE),"")</f>
        <v/>
      </c>
      <c r="D283" s="27">
        <v>8</v>
      </c>
      <c r="E283" s="34" t="s">
        <v>544</v>
      </c>
      <c r="F283" s="48" t="s">
        <v>897</v>
      </c>
      <c r="G283" s="52" t="s">
        <v>708</v>
      </c>
      <c r="H283" s="71" t="b">
        <v>0</v>
      </c>
      <c r="I283" s="52" t="s">
        <v>897</v>
      </c>
      <c r="J283" s="52" t="s">
        <v>127</v>
      </c>
      <c r="K283" s="71" t="b">
        <v>0</v>
      </c>
      <c r="L283" s="52" t="s">
        <v>897</v>
      </c>
      <c r="M283" s="52" t="s">
        <v>226</v>
      </c>
      <c r="N283" s="71" t="b">
        <v>0</v>
      </c>
      <c r="O283" s="52" t="s">
        <v>897</v>
      </c>
      <c r="P283" s="52" t="s">
        <v>182</v>
      </c>
      <c r="Q283" s="71" t="b">
        <v>0</v>
      </c>
      <c r="R283" s="52" t="s">
        <v>897</v>
      </c>
      <c r="S283" s="33" t="s">
        <v>118</v>
      </c>
      <c r="T283" s="107" t="b">
        <v>0</v>
      </c>
    </row>
    <row r="284" spans="2:21" s="4" customFormat="1" ht="22.5" customHeight="1">
      <c r="B284" s="10"/>
      <c r="C284" s="15"/>
      <c r="D284" s="28"/>
      <c r="E284" s="34"/>
      <c r="F284" s="49" t="s">
        <v>897</v>
      </c>
      <c r="G284" s="62" t="s">
        <v>950</v>
      </c>
      <c r="H284" s="72" t="b">
        <v>0</v>
      </c>
      <c r="I284" s="51" t="s">
        <v>897</v>
      </c>
      <c r="J284" s="51" t="s">
        <v>858</v>
      </c>
      <c r="K284" s="72" t="b">
        <v>0</v>
      </c>
      <c r="L284" s="51" t="s">
        <v>897</v>
      </c>
      <c r="M284" s="56" t="s">
        <v>906</v>
      </c>
      <c r="N284" s="72" t="b">
        <v>0</v>
      </c>
      <c r="O284" s="51"/>
      <c r="P284" s="51"/>
      <c r="Q284" s="86"/>
      <c r="R284" s="51"/>
      <c r="S284" s="35"/>
      <c r="T284" s="65"/>
    </row>
    <row r="285" spans="2:21" s="4" customFormat="1" ht="22.5" customHeight="1">
      <c r="B285" s="9"/>
      <c r="C285" s="15" t="str">
        <f>IF(OR(H285=TRUE,K285=TRUE,N285=TRUE,Q285=TRUE,T285=TRUE,H286=TRUE,K286=TRUE,N286=TRUE,Q286=TRUE,T286=TRUE,H287=TRUE,K287=TRUE,N287=TRUE,Q287=TRUE,T287=TRUE,H288,K288=TRUE),COUNTIF(H285:T288,TRUE),"")</f>
        <v/>
      </c>
      <c r="D285" s="27">
        <v>9</v>
      </c>
      <c r="E285" s="37" t="s">
        <v>453</v>
      </c>
      <c r="F285" s="52" t="s">
        <v>897</v>
      </c>
      <c r="G285" s="59" t="s">
        <v>620</v>
      </c>
      <c r="H285" s="74" t="b">
        <v>0</v>
      </c>
      <c r="I285" s="59" t="s">
        <v>897</v>
      </c>
      <c r="J285" s="59" t="s">
        <v>938</v>
      </c>
      <c r="K285" s="74" t="b">
        <v>0</v>
      </c>
      <c r="L285" s="59" t="s">
        <v>897</v>
      </c>
      <c r="M285" s="59" t="s">
        <v>939</v>
      </c>
      <c r="N285" s="74" t="b">
        <v>0</v>
      </c>
      <c r="O285" s="59" t="s">
        <v>897</v>
      </c>
      <c r="P285" s="59" t="s">
        <v>582</v>
      </c>
      <c r="Q285" s="74" t="b">
        <v>0</v>
      </c>
      <c r="R285" s="59" t="s">
        <v>897</v>
      </c>
      <c r="S285" s="101" t="s">
        <v>291</v>
      </c>
      <c r="T285" s="107" t="b">
        <v>0</v>
      </c>
    </row>
    <row r="286" spans="2:21" s="4" customFormat="1" ht="22.5" customHeight="1">
      <c r="B286" s="9"/>
      <c r="C286" s="15"/>
      <c r="D286" s="25"/>
      <c r="E286" s="42"/>
      <c r="F286" s="50" t="s">
        <v>897</v>
      </c>
      <c r="G286" s="61" t="s">
        <v>828</v>
      </c>
      <c r="H286" s="77" t="b">
        <v>0</v>
      </c>
      <c r="I286" s="61" t="s">
        <v>897</v>
      </c>
      <c r="J286" s="61" t="s">
        <v>976</v>
      </c>
      <c r="K286" s="77" t="b">
        <v>0</v>
      </c>
      <c r="L286" s="61" t="s">
        <v>897</v>
      </c>
      <c r="M286" s="61" t="s">
        <v>602</v>
      </c>
      <c r="N286" s="77" t="b">
        <v>0</v>
      </c>
      <c r="O286" s="61" t="s">
        <v>897</v>
      </c>
      <c r="P286" s="63" t="s">
        <v>230</v>
      </c>
      <c r="Q286" s="77" t="b">
        <v>0</v>
      </c>
      <c r="R286" s="61" t="s">
        <v>897</v>
      </c>
      <c r="S286" s="105" t="s">
        <v>971</v>
      </c>
      <c r="T286" s="107" t="b">
        <v>0</v>
      </c>
    </row>
    <row r="287" spans="2:21" s="4" customFormat="1" ht="22.5" customHeight="1">
      <c r="B287" s="9"/>
      <c r="C287" s="15"/>
      <c r="D287" s="25"/>
      <c r="E287" s="42"/>
      <c r="F287" s="50" t="s">
        <v>897</v>
      </c>
      <c r="G287" s="63" t="s">
        <v>221</v>
      </c>
      <c r="H287" s="77" t="b">
        <v>0</v>
      </c>
      <c r="I287" s="61" t="s">
        <v>897</v>
      </c>
      <c r="J287" s="61" t="s">
        <v>534</v>
      </c>
      <c r="K287" s="77" t="b">
        <v>0</v>
      </c>
      <c r="L287" s="61" t="s">
        <v>897</v>
      </c>
      <c r="M287" s="61" t="s">
        <v>940</v>
      </c>
      <c r="N287" s="77" t="b">
        <v>0</v>
      </c>
      <c r="O287" s="61" t="s">
        <v>897</v>
      </c>
      <c r="P287" s="61" t="s">
        <v>155</v>
      </c>
      <c r="Q287" s="77" t="b">
        <v>0</v>
      </c>
      <c r="R287" s="61" t="s">
        <v>897</v>
      </c>
      <c r="S287" s="104" t="s">
        <v>899</v>
      </c>
      <c r="T287" s="107" t="b">
        <v>0</v>
      </c>
    </row>
    <row r="288" spans="2:21" s="4" customFormat="1" ht="22.5" customHeight="1">
      <c r="B288" s="12"/>
      <c r="C288" s="17"/>
      <c r="D288" s="28"/>
      <c r="E288" s="38"/>
      <c r="F288" s="49"/>
      <c r="G288" s="56" t="s">
        <v>769</v>
      </c>
      <c r="H288" s="75" t="b">
        <v>0</v>
      </c>
      <c r="I288" s="56"/>
      <c r="J288" s="56" t="s">
        <v>759</v>
      </c>
      <c r="K288" s="75" t="b">
        <v>0</v>
      </c>
      <c r="L288" s="56"/>
      <c r="M288" s="56"/>
      <c r="N288" s="75"/>
      <c r="O288" s="56"/>
      <c r="P288" s="56"/>
      <c r="Q288" s="75"/>
      <c r="R288" s="56"/>
      <c r="S288" s="102"/>
      <c r="T288" s="107"/>
    </row>
    <row r="289" spans="1:19" ht="22.5" customHeight="1">
      <c r="A289" s="4"/>
    </row>
    <row r="291" spans="1:19" ht="22.5" customHeight="1">
      <c r="S291" s="1" t="s">
        <v>897</v>
      </c>
    </row>
  </sheetData>
  <sheetProtection password="B4B8" sheet="1" objects="1" scenarios="1"/>
  <mergeCells count="206">
    <mergeCell ref="E2:P2"/>
    <mergeCell ref="C4:E4"/>
    <mergeCell ref="D5:F5"/>
    <mergeCell ref="D9:F9"/>
    <mergeCell ref="F12:S12"/>
    <mergeCell ref="D16:F16"/>
    <mergeCell ref="D19:F19"/>
    <mergeCell ref="D22:F22"/>
    <mergeCell ref="D28:F28"/>
    <mergeCell ref="D35:F35"/>
    <mergeCell ref="D38:F38"/>
    <mergeCell ref="D41:F41"/>
    <mergeCell ref="D52:F52"/>
    <mergeCell ref="D58:F58"/>
    <mergeCell ref="D63:F63"/>
    <mergeCell ref="D72:F72"/>
    <mergeCell ref="D75:F75"/>
    <mergeCell ref="D84:F84"/>
    <mergeCell ref="D87:F87"/>
    <mergeCell ref="D95:F95"/>
    <mergeCell ref="D103:F103"/>
    <mergeCell ref="D109:F109"/>
    <mergeCell ref="D112:F112"/>
    <mergeCell ref="F115:S115"/>
    <mergeCell ref="D118:F118"/>
    <mergeCell ref="D129:F129"/>
    <mergeCell ref="D133:F133"/>
    <mergeCell ref="D137:F137"/>
    <mergeCell ref="D141:F141"/>
    <mergeCell ref="D145:F145"/>
    <mergeCell ref="D149:F149"/>
    <mergeCell ref="D158:F158"/>
    <mergeCell ref="D169:F169"/>
    <mergeCell ref="C175:E175"/>
    <mergeCell ref="D176:F176"/>
    <mergeCell ref="F179:S179"/>
    <mergeCell ref="C184:E184"/>
    <mergeCell ref="D185:F185"/>
    <mergeCell ref="C194:E194"/>
    <mergeCell ref="D195:F195"/>
    <mergeCell ref="D203:F203"/>
    <mergeCell ref="D210:F210"/>
    <mergeCell ref="D221:F221"/>
    <mergeCell ref="D227:F227"/>
    <mergeCell ref="D242:F242"/>
    <mergeCell ref="D245:F245"/>
    <mergeCell ref="G250:J250"/>
    <mergeCell ref="F251:S251"/>
    <mergeCell ref="D253:F253"/>
    <mergeCell ref="D262:F262"/>
    <mergeCell ref="D264:F264"/>
    <mergeCell ref="D270:F270"/>
    <mergeCell ref="D274:F274"/>
    <mergeCell ref="C11:C12"/>
    <mergeCell ref="D11:D12"/>
    <mergeCell ref="E11:E12"/>
    <mergeCell ref="C14:C15"/>
    <mergeCell ref="D14:D15"/>
    <mergeCell ref="E14:E15"/>
    <mergeCell ref="C20:C21"/>
    <mergeCell ref="D20:D21"/>
    <mergeCell ref="E20:E21"/>
    <mergeCell ref="C23:C24"/>
    <mergeCell ref="D23:D24"/>
    <mergeCell ref="E23:E24"/>
    <mergeCell ref="C26:C27"/>
    <mergeCell ref="D26:D27"/>
    <mergeCell ref="E26:E27"/>
    <mergeCell ref="C29:C30"/>
    <mergeCell ref="D29:D30"/>
    <mergeCell ref="E29:E30"/>
    <mergeCell ref="C32:C33"/>
    <mergeCell ref="D32:D33"/>
    <mergeCell ref="E32:E33"/>
    <mergeCell ref="C36:C37"/>
    <mergeCell ref="D36:D37"/>
    <mergeCell ref="E36:E37"/>
    <mergeCell ref="C39:C40"/>
    <mergeCell ref="D39:D40"/>
    <mergeCell ref="E39:E40"/>
    <mergeCell ref="C45:C46"/>
    <mergeCell ref="D45:D46"/>
    <mergeCell ref="E45:E46"/>
    <mergeCell ref="C47:C48"/>
    <mergeCell ref="D47:D48"/>
    <mergeCell ref="E47:E48"/>
    <mergeCell ref="C50:C51"/>
    <mergeCell ref="D50:D51"/>
    <mergeCell ref="E50:E51"/>
    <mergeCell ref="C59:C60"/>
    <mergeCell ref="D59:D60"/>
    <mergeCell ref="E59:E60"/>
    <mergeCell ref="C61:C62"/>
    <mergeCell ref="D61:D62"/>
    <mergeCell ref="E61:E62"/>
    <mergeCell ref="C65:C70"/>
    <mergeCell ref="D65:D70"/>
    <mergeCell ref="E65:E70"/>
    <mergeCell ref="C73:C74"/>
    <mergeCell ref="D73:D74"/>
    <mergeCell ref="E73:E74"/>
    <mergeCell ref="C77:C78"/>
    <mergeCell ref="D77:D78"/>
    <mergeCell ref="E77:E78"/>
    <mergeCell ref="C79:C80"/>
    <mergeCell ref="D79:D80"/>
    <mergeCell ref="E79:E80"/>
    <mergeCell ref="C81:C82"/>
    <mergeCell ref="D81:D82"/>
    <mergeCell ref="E81:E82"/>
    <mergeCell ref="C85:C86"/>
    <mergeCell ref="D85:D86"/>
    <mergeCell ref="E85:E86"/>
    <mergeCell ref="C90:C91"/>
    <mergeCell ref="D90:D91"/>
    <mergeCell ref="E90:E91"/>
    <mergeCell ref="C92:C93"/>
    <mergeCell ref="D92:D93"/>
    <mergeCell ref="E92:E93"/>
    <mergeCell ref="C100:C102"/>
    <mergeCell ref="D100:D102"/>
    <mergeCell ref="E100:E102"/>
    <mergeCell ref="C106:C107"/>
    <mergeCell ref="D106:D107"/>
    <mergeCell ref="E106:E107"/>
    <mergeCell ref="C113:C115"/>
    <mergeCell ref="D113:D115"/>
    <mergeCell ref="E113:E115"/>
    <mergeCell ref="C116:C117"/>
    <mergeCell ref="D116:D117"/>
    <mergeCell ref="E116:E117"/>
    <mergeCell ref="C119:C121"/>
    <mergeCell ref="D119:D121"/>
    <mergeCell ref="E119:E121"/>
    <mergeCell ref="C122:C123"/>
    <mergeCell ref="D122:D123"/>
    <mergeCell ref="E122:E123"/>
    <mergeCell ref="C124:C125"/>
    <mergeCell ref="D124:D125"/>
    <mergeCell ref="E124:E125"/>
    <mergeCell ref="C126:C128"/>
    <mergeCell ref="D126:D128"/>
    <mergeCell ref="E126:E128"/>
    <mergeCell ref="C131:C132"/>
    <mergeCell ref="D131:D132"/>
    <mergeCell ref="E131:E132"/>
    <mergeCell ref="C135:C136"/>
    <mergeCell ref="D135:D136"/>
    <mergeCell ref="E135:E136"/>
    <mergeCell ref="C150:C152"/>
    <mergeCell ref="D150:D152"/>
    <mergeCell ref="E150:E152"/>
    <mergeCell ref="C160:C161"/>
    <mergeCell ref="D160:D161"/>
    <mergeCell ref="E160:E161"/>
    <mergeCell ref="C165:C166"/>
    <mergeCell ref="D165:D166"/>
    <mergeCell ref="E165:E166"/>
    <mergeCell ref="C177:C179"/>
    <mergeCell ref="D177:D179"/>
    <mergeCell ref="E177:E179"/>
    <mergeCell ref="C192:C193"/>
    <mergeCell ref="D192:D193"/>
    <mergeCell ref="E192:E193"/>
    <mergeCell ref="C196:C197"/>
    <mergeCell ref="D196:D197"/>
    <mergeCell ref="E196:E197"/>
    <mergeCell ref="C201:C202"/>
    <mergeCell ref="D201:D202"/>
    <mergeCell ref="E201:E202"/>
    <mergeCell ref="C204:C205"/>
    <mergeCell ref="D204:D205"/>
    <mergeCell ref="E204:E205"/>
    <mergeCell ref="C212:C214"/>
    <mergeCell ref="D212:D214"/>
    <mergeCell ref="E212:E214"/>
    <mergeCell ref="C228:C230"/>
    <mergeCell ref="D228:D230"/>
    <mergeCell ref="E228:E230"/>
    <mergeCell ref="C232:C233"/>
    <mergeCell ref="D232:D233"/>
    <mergeCell ref="E232:E233"/>
    <mergeCell ref="C236:C239"/>
    <mergeCell ref="D236:D239"/>
    <mergeCell ref="E236:E239"/>
    <mergeCell ref="C240:C241"/>
    <mergeCell ref="D240:D241"/>
    <mergeCell ref="E240:E241"/>
    <mergeCell ref="C250:C251"/>
    <mergeCell ref="D250:D251"/>
    <mergeCell ref="E250:E251"/>
    <mergeCell ref="C256:C258"/>
    <mergeCell ref="D256:D258"/>
    <mergeCell ref="E256:E258"/>
    <mergeCell ref="C259:C260"/>
    <mergeCell ref="D259:D260"/>
    <mergeCell ref="E259:E260"/>
    <mergeCell ref="C281:C282"/>
    <mergeCell ref="D281:D282"/>
    <mergeCell ref="E281:E282"/>
    <mergeCell ref="C283:C284"/>
    <mergeCell ref="D283:D284"/>
    <mergeCell ref="E283:E284"/>
    <mergeCell ref="C285:C288"/>
    <mergeCell ref="D285:D288"/>
    <mergeCell ref="E285:E288"/>
  </mergeCells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portrait" usePrinterDefaults="1" r:id="rId1"/>
  <headerFooter>
    <oddFooter xml:space="preserve">&amp;C&amp;P / &amp;N </oddFooter>
  </headerFooter>
  <rowBreaks count="5" manualBreakCount="5">
    <brk id="49" max="18" man="1"/>
    <brk id="99" max="18" man="1"/>
    <brk id="148" max="18" man="1"/>
    <brk id="197" max="18" man="1"/>
    <brk id="247" max="18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9</xdr:col>
                    <xdr:colOff>580390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12</xdr:col>
                    <xdr:colOff>513080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15</xdr:col>
                    <xdr:colOff>503555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5</xdr:row>
                    <xdr:rowOff>19050</xdr:rowOff>
                  </from>
                  <to xmlns:xdr="http://schemas.openxmlformats.org/drawingml/2006/spreadsheetDrawing">
                    <xdr:col>18</xdr:col>
                    <xdr:colOff>467360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6</xdr:row>
                    <xdr:rowOff>29210</xdr:rowOff>
                  </from>
                  <to xmlns:xdr="http://schemas.openxmlformats.org/drawingml/2006/spreadsheetDrawing">
                    <xdr:col>6</xdr:col>
                    <xdr:colOff>581025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</xdr:row>
                    <xdr:rowOff>29210</xdr:rowOff>
                  </from>
                  <to xmlns:xdr="http://schemas.openxmlformats.org/drawingml/2006/spreadsheetDrawing">
                    <xdr:col>9</xdr:col>
                    <xdr:colOff>599440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7</xdr:row>
                    <xdr:rowOff>29210</xdr:rowOff>
                  </from>
                  <to xmlns:xdr="http://schemas.openxmlformats.org/drawingml/2006/spreadsheetDrawing">
                    <xdr:col>6</xdr:col>
                    <xdr:colOff>591185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9</xdr:row>
                    <xdr:rowOff>29210</xdr:rowOff>
                  </from>
                  <to xmlns:xdr="http://schemas.openxmlformats.org/drawingml/2006/spreadsheetDrawing">
                    <xdr:col>6</xdr:col>
                    <xdr:colOff>628015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10</xdr:row>
                    <xdr:rowOff>38100</xdr:rowOff>
                  </from>
                  <to xmlns:xdr="http://schemas.openxmlformats.org/drawingml/2006/spreadsheetDrawing">
                    <xdr:col>6</xdr:col>
                    <xdr:colOff>504190</xdr:colOff>
                    <xdr:row>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</xdr:row>
                    <xdr:rowOff>38100</xdr:rowOff>
                  </from>
                  <to xmlns:xdr="http://schemas.openxmlformats.org/drawingml/2006/spreadsheetDrawing">
                    <xdr:col>9</xdr:col>
                    <xdr:colOff>493395</xdr:colOff>
                    <xdr:row>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12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19050</xdr:rowOff>
                  </from>
                  <to xmlns:xdr="http://schemas.openxmlformats.org/drawingml/2006/spreadsheetDrawing">
                    <xdr:col>15</xdr:col>
                    <xdr:colOff>493395</xdr:colOff>
                    <xdr:row>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13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</xdr:row>
                    <xdr:rowOff>38100</xdr:rowOff>
                  </from>
                  <to xmlns:xdr="http://schemas.openxmlformats.org/drawingml/2006/spreadsheetDrawing">
                    <xdr:col>15</xdr:col>
                    <xdr:colOff>493395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13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14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</xdr:row>
                    <xdr:rowOff>19050</xdr:rowOff>
                  </from>
                  <to xmlns:xdr="http://schemas.openxmlformats.org/drawingml/2006/spreadsheetDrawing">
                    <xdr:col>15</xdr:col>
                    <xdr:colOff>493395</xdr:colOff>
                    <xdr:row>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16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</xdr:row>
                    <xdr:rowOff>19050</xdr:rowOff>
                  </from>
                  <to xmlns:xdr="http://schemas.openxmlformats.org/drawingml/2006/spreadsheetDrawing">
                    <xdr:col>12</xdr:col>
                    <xdr:colOff>493395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</xdr:row>
                    <xdr:rowOff>29210</xdr:rowOff>
                  </from>
                  <to xmlns:xdr="http://schemas.openxmlformats.org/drawingml/2006/spreadsheetDrawing">
                    <xdr:col>15</xdr:col>
                    <xdr:colOff>493395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16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17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19</xdr:row>
                    <xdr:rowOff>19050</xdr:rowOff>
                  </from>
                  <to xmlns:xdr="http://schemas.openxmlformats.org/drawingml/2006/spreadsheetDrawing">
                    <xdr:col>6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20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15</xdr:col>
                    <xdr:colOff>493395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</xdr:row>
                    <xdr:rowOff>10160</xdr:rowOff>
                  </from>
                  <to xmlns:xdr="http://schemas.openxmlformats.org/drawingml/2006/spreadsheetDrawing">
                    <xdr:col>15</xdr:col>
                    <xdr:colOff>493395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13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19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20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6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7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23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8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9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9</xdr:col>
                    <xdr:colOff>493395</xdr:colOff>
                    <xdr:row>23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50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22</xdr:row>
                    <xdr:rowOff>38100</xdr:rowOff>
                  </from>
                  <to xmlns:xdr="http://schemas.openxmlformats.org/drawingml/2006/spreadsheetDrawing">
                    <xdr:col>12</xdr:col>
                    <xdr:colOff>503555</xdr:colOff>
                    <xdr:row>22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1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</xdr:row>
                    <xdr:rowOff>19050</xdr:rowOff>
                  </from>
                  <to xmlns:xdr="http://schemas.openxmlformats.org/drawingml/2006/spreadsheetDrawing">
                    <xdr:col>15</xdr:col>
                    <xdr:colOff>493395</xdr:colOff>
                    <xdr:row>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2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22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3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4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5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26</xdr:row>
                    <xdr:rowOff>10160</xdr:rowOff>
                  </from>
                  <to xmlns:xdr="http://schemas.openxmlformats.org/drawingml/2006/spreadsheetDrawing">
                    <xdr:col>6</xdr:col>
                    <xdr:colOff>514350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6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7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25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</xdr:row>
                    <xdr:rowOff>29210</xdr:rowOff>
                  </from>
                  <to xmlns:xdr="http://schemas.openxmlformats.org/drawingml/2006/spreadsheetDrawing">
                    <xdr:col>15</xdr:col>
                    <xdr:colOff>493395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9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25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60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0" r:id="rId61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29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1" r:id="rId62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2" r:id="rId63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28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3" r:id="rId6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</xdr:row>
                    <xdr:rowOff>29210</xdr:rowOff>
                  </from>
                  <to xmlns:xdr="http://schemas.openxmlformats.org/drawingml/2006/spreadsheetDrawing">
                    <xdr:col>15</xdr:col>
                    <xdr:colOff>493395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4" r:id="rId6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28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5" r:id="rId6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30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6" r:id="rId6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30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7" r:id="rId68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30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8" r:id="rId69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30</xdr:row>
                    <xdr:rowOff>10160</xdr:rowOff>
                  </from>
                  <to xmlns:xdr="http://schemas.openxmlformats.org/drawingml/2006/spreadsheetDrawing">
                    <xdr:col>15</xdr:col>
                    <xdr:colOff>493395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39" r:id="rId70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31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0" r:id="rId71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32</xdr:row>
                    <xdr:rowOff>0</xdr:rowOff>
                  </from>
                  <to xmlns:xdr="http://schemas.openxmlformats.org/drawingml/2006/spreadsheetDrawing">
                    <xdr:col>6</xdr:col>
                    <xdr:colOff>514350</xdr:colOff>
                    <xdr:row>32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41" r:id="rId72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2" r:id="rId73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31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3" r:id="rId74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31</xdr:row>
                    <xdr:rowOff>19050</xdr:rowOff>
                  </from>
                  <to xmlns:xdr="http://schemas.openxmlformats.org/drawingml/2006/spreadsheetDrawing">
                    <xdr:col>15</xdr:col>
                    <xdr:colOff>493395</xdr:colOff>
                    <xdr:row>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4" r:id="rId75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31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5" r:id="rId76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33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6" r:id="rId77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33</xdr:row>
                    <xdr:rowOff>10160</xdr:rowOff>
                  </from>
                  <to xmlns:xdr="http://schemas.openxmlformats.org/drawingml/2006/spreadsheetDrawing">
                    <xdr:col>9</xdr:col>
                    <xdr:colOff>493395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47" r:id="rId78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8" r:id="rId79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36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9" r:id="rId80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35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0" r:id="rId81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36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1" r:id="rId82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2" r:id="rId83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35</xdr:row>
                    <xdr:rowOff>10160</xdr:rowOff>
                  </from>
                  <to xmlns:xdr="http://schemas.openxmlformats.org/drawingml/2006/spreadsheetDrawing">
                    <xdr:col>15</xdr:col>
                    <xdr:colOff>493395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3" r:id="rId84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35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54" r:id="rId85" name="チェック 8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6</xdr:col>
                    <xdr:colOff>494665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5" r:id="rId86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6" r:id="rId87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7" r:id="rId88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36</xdr:row>
                    <xdr:rowOff>10160</xdr:rowOff>
                  </from>
                  <to xmlns:xdr="http://schemas.openxmlformats.org/drawingml/2006/spreadsheetDrawing">
                    <xdr:col>12</xdr:col>
                    <xdr:colOff>570230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8" r:id="rId89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9" r:id="rId90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0" r:id="rId91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1" r:id="rId92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93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3" r:id="rId94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4" r:id="rId95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5" r:id="rId96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6" r:id="rId97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7" r:id="rId98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8" r:id="rId99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42</xdr:row>
                    <xdr:rowOff>10160</xdr:rowOff>
                  </from>
                  <to xmlns:xdr="http://schemas.openxmlformats.org/drawingml/2006/spreadsheetDrawing">
                    <xdr:col>18</xdr:col>
                    <xdr:colOff>571500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69" r:id="rId100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0" r:id="rId101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1" r:id="rId102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2" r:id="rId103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43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3" r:id="rId104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4" r:id="rId105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5" r:id="rId106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6" r:id="rId107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7" r:id="rId108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44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8" r:id="rId109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45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9" r:id="rId110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0" r:id="rId111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1" r:id="rId112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47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82" r:id="rId113" name="チェック 1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3" r:id="rId114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4" r:id="rId115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5" r:id="rId116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46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6" r:id="rId117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7" r:id="rId118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8" r:id="rId119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9" r:id="rId120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0" r:id="rId121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1" r:id="rId122" name="チェック 1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2" r:id="rId123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3" r:id="rId124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4" r:id="rId125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5" r:id="rId126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6" r:id="rId127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7" r:id="rId128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8" r:id="rId129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9" r:id="rId130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0" r:id="rId131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1" r:id="rId132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2" r:id="rId133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54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03" r:id="rId134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4" r:id="rId135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5" r:id="rId136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6" r:id="rId137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7" r:id="rId138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8" r:id="rId139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9" r:id="rId140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0" r:id="rId141" name="チェック 1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1" r:id="rId142" name="チェック 1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2" r:id="rId143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3" r:id="rId144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4" r:id="rId145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5" r:id="rId146" name="チェック 1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6" r:id="rId147" name="チェック 1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58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7" r:id="rId148" name="チェック 1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8" r:id="rId149" name="チェック 1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9" r:id="rId150" name="チェック 1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0" r:id="rId151" name="チェック 1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1" r:id="rId152" name="チェック 1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2" r:id="rId153" name="チェック 1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3" r:id="rId154" name="チェック 1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4" r:id="rId155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5" r:id="rId156" name="チェック 1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60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6" r:id="rId157" name="チェック 15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7" r:id="rId158" name="チェック 1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8" r:id="rId159" name="チェック 15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61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9" r:id="rId160" name="チェック 1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0" r:id="rId161" name="チェック 15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1" r:id="rId162" name="チェック 15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2" r:id="rId163" name="チェック 16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3" r:id="rId164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63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4" r:id="rId165" name="チェック 16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5" r:id="rId166" name="チェック 1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6" r:id="rId167" name="チェック 16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7" r:id="rId168" name="チェック 16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8" r:id="rId169" name="チェック 16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9" r:id="rId170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0" r:id="rId171" name="チェック 1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41" r:id="rId172" name="チェック 1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2" r:id="rId173" name="チェック 1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3" r:id="rId174" name="チェック 17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4" r:id="rId175" name="チェック 1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5" r:id="rId176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46" r:id="rId177" name="チェック 1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7" r:id="rId178" name="チェック 1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8" r:id="rId179" name="チェック 17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9" r:id="rId180" name="チェック 17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0" r:id="rId181" name="チェック 1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1" r:id="rId182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64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52" r:id="rId183" name="チェック 1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3" r:id="rId184" name="チェック 1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4" r:id="rId185" name="チェック 1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67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5" r:id="rId186" name="チェック 1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6" r:id="rId187" name="チェック 1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64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7" r:id="rId188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65</xdr:row>
                    <xdr:rowOff>0</xdr:rowOff>
                  </from>
                  <to xmlns:xdr="http://schemas.openxmlformats.org/drawingml/2006/spreadsheetDrawing">
                    <xdr:col>18</xdr:col>
                    <xdr:colOff>571500</xdr:colOff>
                    <xdr:row>65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58" r:id="rId189" name="チェック 18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9" r:id="rId190" name="チェック 18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0" r:id="rId191" name="チェック 1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1" r:id="rId192" name="チェック 1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2" r:id="rId193" name="チェック 1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3" r:id="rId194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4" r:id="rId195" name="チェック 1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5" r:id="rId196" name="チェック 1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70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6" r:id="rId197" name="チェック 1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7" r:id="rId198" name="チェック 1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8" r:id="rId199" name="チェック 1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9" r:id="rId200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0" r:id="rId201" name="チェック 1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1" r:id="rId202" name="チェック 19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2" r:id="rId203" name="チェック 20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3" r:id="rId204" name="チェック 2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4" r:id="rId205" name="チェック 2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5" r:id="rId206" name="チェック 2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6" r:id="rId207" name="チェック 2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7" r:id="rId208" name="チェック 2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8" r:id="rId209" name="チェック 2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78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79" r:id="rId210" name="チェック 2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0" r:id="rId211" name="チェック 2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1" r:id="rId212" name="チェック 2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2" r:id="rId213" name="チェック 2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3" r:id="rId214" name="チェック 2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4" r:id="rId215" name="チェック 2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5" r:id="rId216" name="チェック 2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76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86" r:id="rId217" name="チェック 21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7" r:id="rId218" name="チェック 2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8" r:id="rId219" name="チェック 2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9" r:id="rId220" name="チェック 2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0" r:id="rId221" name="チェック 2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1" r:id="rId222" name="チェック 2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2" r:id="rId223" name="チェック 2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3" r:id="rId224" name="チェック 2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4" r:id="rId225" name="チェック 2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80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95" r:id="rId226" name="チェック 2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6" r:id="rId227" name="チェック 2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7" r:id="rId228" name="チェック 2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8" r:id="rId229" name="チェック 2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9" r:id="rId230" name="チェック 22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0" r:id="rId231" name="チェック 22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1" r:id="rId232" name="チェック 2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2" r:id="rId233" name="チェック 23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3" r:id="rId234" name="チェック 2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4" r:id="rId235" name="チェック 2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84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5" r:id="rId236" name="チェック 2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6" r:id="rId237" name="チェック 2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7" r:id="rId238" name="チェック 23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8" r:id="rId239" name="チェック 23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9" r:id="rId240" name="チェック 2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84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0" r:id="rId241" name="チェック 23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1" r:id="rId242" name="チェック 2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2" r:id="rId243" name="チェック 2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3" r:id="rId244" name="チェック 2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4" r:id="rId245" name="チェック 2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5" r:id="rId246" name="チェック 2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6" r:id="rId247" name="チェック 2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7" r:id="rId248" name="チェック 2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8" r:id="rId249" name="チェック 2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9" r:id="rId250" name="チェック 2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0" r:id="rId251" name="チェック 2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21" r:id="rId252" name="チェック 24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2" r:id="rId253" name="チェック 25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89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89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23" r:id="rId254" name="チェック 2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4" r:id="rId255" name="チェック 2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5" r:id="rId256" name="チェック 2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6" r:id="rId257" name="チェック 2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7" r:id="rId258" name="チェック 2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91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8" r:id="rId259" name="チェック 2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9" r:id="rId260" name="チェック 25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0" r:id="rId261" name="チェック 2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1" r:id="rId262" name="チェック 2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2" r:id="rId263" name="チェック 2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3" r:id="rId264" name="チェック 2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4" r:id="rId265" name="チェック 2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95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5" r:id="rId266" name="チェック 2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6" r:id="rId267" name="チェック 2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7" r:id="rId268" name="チェック 2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8" r:id="rId269" name="チェック 2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96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39" r:id="rId270" name="チェック 26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0" r:id="rId271" name="チェック 2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1" r:id="rId272" name="チェック 2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2" r:id="rId273" name="チェック 2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3" r:id="rId274" name="チェック 2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4" r:id="rId275" name="チェック 2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5" r:id="rId276" name="チェック 2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100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46" r:id="rId277" name="チェック 2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7" r:id="rId278" name="チェック 2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8" r:id="rId279" name="チェック 27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9" r:id="rId280" name="チェック 2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0" r:id="rId281" name="チェック 2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1" r:id="rId282" name="チェック 2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2" r:id="rId283" name="チェック 2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3" r:id="rId284" name="チェック 2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99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4" r:id="rId285" name="チェック 2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5" r:id="rId286" name="チェック 2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101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6" r:id="rId287" name="チェック 2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7" r:id="rId288" name="チェック 2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8" r:id="rId289" name="チェック 2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9" r:id="rId290" name="チェック 2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0" r:id="rId291" name="チェック 28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1" r:id="rId292" name="チェック 28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103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2" r:id="rId293" name="チェック 2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3" r:id="rId294" name="チェック 2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4" r:id="rId295" name="チェック 29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5" r:id="rId296" name="チェック 2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6" r:id="rId297" name="チェック 2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67" r:id="rId298" name="チェック 2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8" r:id="rId299" name="チェック 2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9" r:id="rId300" name="チェック 2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0" r:id="rId301" name="チェック 2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1" r:id="rId302" name="チェック 2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2" r:id="rId303" name="チェック 3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3" r:id="rId304" name="チェック 3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4" r:id="rId305" name="チェック 3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5" r:id="rId306" name="チェック 3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6" r:id="rId307" name="チェック 3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112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77" r:id="rId308" name="チェック 3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8" r:id="rId309" name="チェック 3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9" r:id="rId310" name="チェック 3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0" r:id="rId311" name="チェック 3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1" r:id="rId312" name="チェック 3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2" r:id="rId313" name="チェック 3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112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83" r:id="rId314" name="チェック 3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4" r:id="rId315" name="チェック 31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5" r:id="rId316" name="チェック 31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6" r:id="rId317" name="チェック 3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7" r:id="rId318" name="チェック 3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8" r:id="rId319" name="チェック 3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9" r:id="rId320" name="チェック 3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0" r:id="rId321" name="チェック 3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1" r:id="rId322" name="チェック 3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2" r:id="rId323" name="チェック 3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3" r:id="rId324" name="チェック 3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4" r:id="rId325" name="チェック 3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5" r:id="rId326" name="チェック 3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6" r:id="rId327" name="チェック 3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7" r:id="rId328" name="チェック 3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8" r:id="rId329" name="チェック 32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9" r:id="rId330" name="チェック 3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0" r:id="rId331" name="チェック 32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1" r:id="rId332" name="チェック 32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2" r:id="rId333" name="チェック 3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3" r:id="rId334" name="チェック 3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4" r:id="rId335" name="チェック 33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5" r:id="rId336" name="チェック 3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18</xdr:col>
                    <xdr:colOff>561975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6" r:id="rId337" name="チェック 3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7" r:id="rId338" name="チェック 33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8" r:id="rId339" name="チェック 3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9" r:id="rId340" name="チェック 3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0" r:id="rId341" name="チェック 3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1" r:id="rId342" name="チェック 3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2" r:id="rId343" name="チェック 3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3" r:id="rId344" name="チェック 3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121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14" r:id="rId345" name="チェック 3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5" r:id="rId346" name="チェック 3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6" r:id="rId347" name="チェック 3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7" r:id="rId348" name="チェック 34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8" r:id="rId349" name="チェック 34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123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9" r:id="rId350" name="チェック 34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0" r:id="rId351" name="チェック 34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1" r:id="rId352" name="チェック 3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2" r:id="rId353" name="チェック 3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3" r:id="rId354" name="チェック 3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4" r:id="rId355" name="チェック 3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5" r:id="rId356" name="チェック 3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6" r:id="rId357" name="チェック 35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7" r:id="rId358" name="チェック 3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126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8" r:id="rId359" name="チェック 3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9" r:id="rId360" name="チェック 35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0" r:id="rId361" name="チェック 3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1" r:id="rId362" name="チェック 3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2" r:id="rId363" name="チェック 3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3" r:id="rId364" name="チェック 3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129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34" r:id="rId365" name="チェック 3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35" r:id="rId366" name="チェック 3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6" r:id="rId367" name="チェック 3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7" r:id="rId368" name="チェック 36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8" r:id="rId369" name="チェック 3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9" r:id="rId370" name="チェック 3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0" r:id="rId371" name="チェック 36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1" r:id="rId372" name="チェック 3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2" r:id="rId373" name="チェック 3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3" r:id="rId374" name="チェック 3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4" r:id="rId375" name="チェック 3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134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45" r:id="rId376" name="チェック 3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6" r:id="rId377" name="チェック 3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7" r:id="rId378" name="チェック 37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8" r:id="rId379" name="チェック 37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9" r:id="rId380" name="チェック 37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0" r:id="rId381" name="チェック 37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1" r:id="rId382" name="チェック 3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138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2" r:id="rId383" name="チェック 38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3" r:id="rId384" name="チェック 3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4" r:id="rId385" name="チェック 38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5" r:id="rId386" name="チェック 38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6" r:id="rId387" name="チェック 3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7" r:id="rId388" name="チェック 3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8" r:id="rId389" name="チェック 3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9" r:id="rId390" name="チェック 3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0" r:id="rId391" name="チェック 3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139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1" r:id="rId392" name="チェック 3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2" r:id="rId393" name="チェック 3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3" r:id="rId394" name="チェック 3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4" r:id="rId395" name="チェック 3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5" r:id="rId396" name="チェック 39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6" r:id="rId397" name="チェック 39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7" r:id="rId398" name="チェック 39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8" r:id="rId399" name="チェック 3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9" r:id="rId400" name="チェック 3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0" r:id="rId401" name="チェック 3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1" r:id="rId402" name="チェック 3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2" r:id="rId403" name="チェック 40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3" r:id="rId404" name="チェック 4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4" r:id="rId405" name="チェック 4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145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75" r:id="rId406" name="チェック 4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6" r:id="rId407" name="チェック 4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7" r:id="rId408" name="チェック 40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8" r:id="rId409" name="チェック 40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9" r:id="rId410" name="チェック 4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149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149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0" r:id="rId411" name="チェック 40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150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81" r:id="rId412" name="チェック 40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2" r:id="rId413" name="チェック 4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3" r:id="rId414" name="チェック 41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4" r:id="rId415" name="チェック 4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5" r:id="rId416" name="チェック 4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6" r:id="rId417" name="チェック 4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7" r:id="rId418" name="チェック 4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8" r:id="rId419" name="チェック 4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9" r:id="rId420" name="チェック 4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0" r:id="rId421" name="チェック 4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152</xdr:row>
                    <xdr:rowOff>0</xdr:rowOff>
                  </from>
                  <to xmlns:xdr="http://schemas.openxmlformats.org/drawingml/2006/spreadsheetDrawing">
                    <xdr:col>6</xdr:col>
                    <xdr:colOff>552450</xdr:colOff>
                    <xdr:row>152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491" r:id="rId422" name="チェック 4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2" r:id="rId423" name="チェック 4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3" r:id="rId424" name="チェック 42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4" r:id="rId425" name="チェック 4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5" r:id="rId426" name="チェック 4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6" r:id="rId427" name="チェック 4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7" r:id="rId428" name="チェック 4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8" r:id="rId429" name="チェック 4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9" r:id="rId430" name="チェック 4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0" r:id="rId431" name="チェック 4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153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153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01" r:id="rId432" name="チェック 4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2" r:id="rId433" name="チェック 4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3" r:id="rId434" name="チェック 4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4" r:id="rId435" name="チェック 43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5" r:id="rId436" name="チェック 4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6" r:id="rId437" name="チェック 4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7" r:id="rId438" name="チェック 43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8" r:id="rId439" name="チェック 43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9" r:id="rId440" name="チェック 43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0" r:id="rId441" name="チェック 4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1" r:id="rId442" name="チェック 4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160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12" r:id="rId443" name="チェック 4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3" r:id="rId444" name="チェック 4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159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4" r:id="rId445" name="チェック 4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5" r:id="rId446" name="チェック 44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6" r:id="rId447" name="チェック 4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161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17" r:id="rId448" name="チェック 4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8" r:id="rId449" name="チェック 4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9" r:id="rId450" name="チェック 4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0" r:id="rId451" name="チェック 4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1" r:id="rId452" name="チェック 4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2" r:id="rId453" name="チェック 4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3" r:id="rId454" name="チェック 4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4" r:id="rId455" name="チェック 4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5" r:id="rId456" name="チェック 4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6" r:id="rId457" name="チェック 45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7" r:id="rId458" name="チェック 4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8" r:id="rId459" name="チェック 45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9" r:id="rId460" name="チェック 4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0" r:id="rId461" name="チェック 4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1" r:id="rId462" name="チェック 45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2" r:id="rId463" name="チェック 46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3" r:id="rId464" name="チェック 46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4" r:id="rId465" name="チェック 46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5" r:id="rId466" name="チェック 4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6" r:id="rId467" name="チェック 4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7" r:id="rId468" name="チェック 4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8" r:id="rId469" name="チェック 4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167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167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39" r:id="rId470" name="チェック 4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0" r:id="rId471" name="チェック 4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1" r:id="rId472" name="チェック 46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2" r:id="rId473" name="チェック 47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3" r:id="rId474" name="チェック 4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173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4" r:id="rId475" name="チェック 4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5" r:id="rId476" name="チェック 4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6" r:id="rId477" name="チェック 4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7" r:id="rId478" name="チェック 4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48" r:id="rId479" name="チェック 4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9" r:id="rId480" name="チェック 47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0" r:id="rId481" name="チェック 47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1" r:id="rId482" name="チェック 4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2" r:id="rId483" name="チェック 4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3" r:id="rId484" name="チェック 4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4" r:id="rId485" name="チェック 48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5" r:id="rId486" name="チェック 4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6" r:id="rId487" name="チェック 48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7" r:id="rId488" name="チェック 48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8" r:id="rId489" name="チェック 48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9" r:id="rId490" name="チェック 4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60" r:id="rId491" name="チェック 48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1" r:id="rId492" name="チェック 48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2" r:id="rId493" name="チェック 49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3" r:id="rId494" name="チェック 49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4" r:id="rId495" name="チェック 4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181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5" r:id="rId496" name="チェック 4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180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6" r:id="rId497" name="チェック 49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181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7" r:id="rId498" name="チェック 4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8" r:id="rId499" name="チェック 49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9" r:id="rId500" name="チェック 4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187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70" r:id="rId501" name="チェック 4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1" r:id="rId502" name="チェック 49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2" r:id="rId503" name="チェック 5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3" r:id="rId504" name="チェック 5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4" r:id="rId505" name="チェック 5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5" r:id="rId506" name="チェック 5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6" r:id="rId507" name="チェック 50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7" r:id="rId508" name="チェック 50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8" r:id="rId509" name="チェック 5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9" r:id="rId510" name="チェック 50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80" r:id="rId511" name="チェック 5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1" r:id="rId512" name="チェック 5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2" r:id="rId513" name="チェック 5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3" r:id="rId514" name="チェック 51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191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191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4" r:id="rId515" name="チェック 5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5" r:id="rId516" name="チェック 5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6" r:id="rId517" name="チェック 5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7" r:id="rId518" name="チェック 5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195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195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8" r:id="rId519" name="チェック 5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9" r:id="rId520" name="チェック 5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0" r:id="rId521" name="チェック 5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1" r:id="rId522" name="チェック 5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2" r:id="rId523" name="チェック 5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200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93" r:id="rId524" name="チェック 5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4" r:id="rId525" name="チェック 5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5" r:id="rId526" name="チェック 5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6" r:id="rId527" name="チェック 5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7" r:id="rId528" name="チェック 5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8" r:id="rId529" name="チェック 5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99" r:id="rId530" name="チェック 5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0" r:id="rId531" name="チェック 5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1" r:id="rId532" name="チェック 5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2" r:id="rId533" name="チェック 5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3" r:id="rId534" name="チェック 53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4" r:id="rId535" name="チェック 5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5" r:id="rId536" name="チェック 5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6" r:id="rId537" name="チェック 53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7" r:id="rId538" name="チェック 5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8" r:id="rId539" name="チェック 5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203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203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9" r:id="rId540" name="チェック 53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204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0" r:id="rId541" name="チェック 5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1" r:id="rId542" name="チェック 5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204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2" r:id="rId543" name="チェック 5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3" r:id="rId544" name="チェック 54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4" r:id="rId545" name="チェック 54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5" r:id="rId546" name="チェック 54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6" r:id="rId547" name="チェック 5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7" r:id="rId548" name="チェック 5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8" r:id="rId549" name="チェック 5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9" r:id="rId550" name="チェック 54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0" r:id="rId551" name="チェック 5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1" r:id="rId552" name="チェック 54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2" r:id="rId553" name="チェック 5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3" r:id="rId554" name="チェック 5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24" r:id="rId555" name="チェック 5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205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25" r:id="rId556" name="チェック 5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6" r:id="rId557" name="チェック 5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7" r:id="rId558" name="チェック 5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8" r:id="rId559" name="チェック 55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9" r:id="rId560" name="チェック 5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0" r:id="rId561" name="チェック 5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1" r:id="rId562" name="チェック 55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2" r:id="rId563" name="チェック 5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3" r:id="rId564" name="チェック 5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4" r:id="rId565" name="チェック 56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212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5" r:id="rId566" name="チェック 5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6" r:id="rId567" name="チェック 56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7" r:id="rId568" name="チェック 5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38" r:id="rId569" name="チェック 5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9" r:id="rId570" name="チェック 5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0" r:id="rId571" name="チェック 56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1" r:id="rId572" name="チェック 56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2" r:id="rId573" name="チェック 57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3" r:id="rId574" name="チェック 5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4" r:id="rId575" name="チェック 57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5" r:id="rId576" name="チェック 5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6" r:id="rId577" name="チェック 57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7" r:id="rId578" name="チェック 5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8" r:id="rId579" name="チェック 5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9" r:id="rId580" name="チェック 5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0" r:id="rId581" name="チェック 5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1" r:id="rId582" name="チェック 5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217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2" r:id="rId583" name="チェック 58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3" r:id="rId584" name="チェック 5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4" r:id="rId585" name="チェック 5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5" r:id="rId586" name="チェック 58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6" r:id="rId587" name="チェック 5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7" r:id="rId588" name="チェック 5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8" r:id="rId589" name="チェック 5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9" r:id="rId590" name="チェック 5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217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0" r:id="rId591" name="チェック 5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1" r:id="rId592" name="チェック 58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2" r:id="rId593" name="チェック 59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3" r:id="rId594" name="チェック 59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4" r:id="rId595" name="チェック 5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5" r:id="rId596" name="チェック 59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6" r:id="rId597" name="チェック 5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7" r:id="rId598" name="チェック 59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8" r:id="rId599" name="チェック 5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222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69" r:id="rId600" name="チェック 5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0" r:id="rId601" name="チェック 5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1" r:id="rId602" name="チェック 5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2" r:id="rId603" name="チェック 60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3" r:id="rId604" name="チェック 60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4" r:id="rId605" name="チェック 60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5" r:id="rId606" name="チェック 6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6" r:id="rId607" name="チェック 6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7" r:id="rId608" name="チェック 6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8" r:id="rId609" name="チェック 6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9" r:id="rId610" name="チェック 6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80" r:id="rId611" name="チェック 6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1" r:id="rId612" name="チェック 6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2" r:id="rId613" name="チェック 6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3" r:id="rId614" name="チェック 61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4" r:id="rId615" name="チェック 61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85" r:id="rId616" name="チェック 6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6" r:id="rId617" name="チェック 6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7" r:id="rId618" name="チェック 6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8" r:id="rId619" name="チェック 6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9" r:id="rId620" name="チェック 61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0" r:id="rId621" name="チェック 61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1" r:id="rId622" name="チェック 6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2" r:id="rId623" name="チェック 6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3" r:id="rId624" name="チェック 6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4" r:id="rId625" name="チェック 6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5" r:id="rId626" name="チェック 6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235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96" r:id="rId627" name="チェック 62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236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236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97" r:id="rId628" name="チェック 6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8" r:id="rId629" name="チェック 6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9" r:id="rId630" name="チェック 6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0" r:id="rId631" name="チェック 6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1" r:id="rId632" name="チェック 6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2" r:id="rId633" name="チェック 6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3" r:id="rId634" name="チェック 6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4" r:id="rId635" name="チェック 6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235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235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05" r:id="rId636" name="チェック 6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6" r:id="rId637" name="チェック 6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7" r:id="rId638" name="チェック 6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08" r:id="rId639" name="チェック 63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9" r:id="rId640" name="チェック 6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0" r:id="rId641" name="チェック 63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1" r:id="rId642" name="チェック 63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2" r:id="rId643" name="チェック 6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13" r:id="rId644" name="チェック 6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4" r:id="rId645" name="チェック 6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5" r:id="rId646" name="チェック 6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239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6" r:id="rId647" name="チェック 6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7" r:id="rId648" name="チェック 6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8" r:id="rId649" name="チェック 64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9" r:id="rId650" name="チェック 6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0" r:id="rId651" name="チェック 6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1" r:id="rId652" name="チェック 6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2" r:id="rId653" name="チェック 65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3" r:id="rId654" name="チェック 65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4" r:id="rId655" name="チェック 6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5" r:id="rId656" name="チェック 65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251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6" r:id="rId657" name="チェック 65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7" r:id="rId658" name="チェック 6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8" r:id="rId659" name="チェック 65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9" r:id="rId660" name="チェック 65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0" r:id="rId661" name="チェック 65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1" r:id="rId662" name="チェック 6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253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2" r:id="rId663" name="チェック 6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254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3" r:id="rId664" name="チェック 6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4" r:id="rId665" name="チェック 6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253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5" r:id="rId666" name="チェック 6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255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6" r:id="rId667" name="チェック 6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256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256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7" r:id="rId668" name="チェック 66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8" r:id="rId669" name="チェック 6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9" r:id="rId670" name="チェック 6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0" r:id="rId671" name="チェック 6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1" r:id="rId672" name="チェック 66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2" r:id="rId673" name="チェック 67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3" r:id="rId674" name="チェック 6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256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256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4" r:id="rId675" name="チェック 6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5" r:id="rId676" name="チェック 67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6" r:id="rId677" name="チェック 6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258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7" r:id="rId678" name="チェック 67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259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8" r:id="rId679" name="チェック 67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260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9" r:id="rId680" name="チェック 6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0" r:id="rId681" name="チェック 6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1" r:id="rId682" name="チェック 6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2" r:id="rId683" name="チェック 6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3" r:id="rId684" name="チェック 68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4" r:id="rId685" name="チェック 6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5" r:id="rId686" name="チェック 6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6" r:id="rId687" name="チェック 68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260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7" r:id="rId688" name="チェック 6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8" r:id="rId689" name="チェック 6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262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9" r:id="rId690" name="チェック 68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264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0" r:id="rId691" name="チェック 68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265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1" r:id="rId692" name="チェック 6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266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2" r:id="rId693" name="チェック 6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3" r:id="rId694" name="チェック 6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268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4" r:id="rId695" name="チェック 6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5" r:id="rId696" name="チェック 6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268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6" r:id="rId697" name="チェック 6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265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7" r:id="rId698" name="チェック 69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8" r:id="rId699" name="チェック 6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9" r:id="rId700" name="チェック 6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272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70" r:id="rId701" name="チェック 6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274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1" r:id="rId702" name="チェック 6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2" r:id="rId703" name="チェック 70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3" r:id="rId704" name="チェック 70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276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4" r:id="rId705" name="チェック 7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5" r:id="rId706" name="チェック 7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6" r:id="rId707" name="チェック 7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7" r:id="rId708" name="チェック 7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8" r:id="rId709" name="チェック 70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79" r:id="rId710" name="チェック 7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0" r:id="rId711" name="チェック 7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1" r:id="rId712" name="チェック 7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277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2" r:id="rId713" name="チェック 7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3" r:id="rId714" name="チェック 7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4" r:id="rId715" name="チェック 7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5" r:id="rId716" name="チェック 71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86" r:id="rId717" name="チェック 7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7" r:id="rId718" name="チェック 7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8" r:id="rId719" name="チェック 7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9" r:id="rId720" name="チェック 7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0" r:id="rId721" name="チェック 7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1" r:id="rId722" name="チェック 7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2" r:id="rId723" name="チェック 72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3" r:id="rId724" name="チェック 7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4" r:id="rId725" name="チェック 7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5" r:id="rId726" name="チェック 72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6" r:id="rId727" name="チェック 72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7" r:id="rId728" name="チェック 7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8" r:id="rId729" name="チェック 7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9" r:id="rId730" name="チェック 7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0" r:id="rId731" name="チェック 7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1" r:id="rId732" name="チェック 7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2" r:id="rId733" name="チェック 7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282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282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03" r:id="rId734" name="チェック 7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4" r:id="rId735" name="チェック 7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282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282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5" r:id="rId736" name="チェック 7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282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6" r:id="rId737" name="チェック 73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7" r:id="rId738" name="チェック 7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8" r:id="rId739" name="チェック 7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09" r:id="rId740" name="チェック 73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0" r:id="rId741" name="チェック 73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1" r:id="rId742" name="チェック 73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2" r:id="rId743" name="チェック 7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3" r:id="rId744" name="チェック 7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167</xdr:row>
                    <xdr:rowOff>38100</xdr:rowOff>
                  </from>
                  <to xmlns:xdr="http://schemas.openxmlformats.org/drawingml/2006/spreadsheetDrawing">
                    <xdr:col>15</xdr:col>
                    <xdr:colOff>560705</xdr:colOff>
                    <xdr:row>167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4" r:id="rId745" name="チェック 74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5" r:id="rId746" name="チェック 7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6" r:id="rId747" name="チェック 7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7" r:id="rId748" name="チェック 74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8" r:id="rId749" name="チェック 74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9" r:id="rId750" name="チェック 74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0" r:id="rId751" name="チェック 74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1" r:id="rId752" name="チェック 7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2" r:id="rId753" name="チェック 75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3" r:id="rId754" name="チェック 7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4" r:id="rId755" name="チェック 7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5" r:id="rId756" name="チェック 7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6" r:id="rId757" name="チェック 7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7" r:id="rId758" name="チェック 7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228</xdr:row>
                    <xdr:rowOff>19050</xdr:rowOff>
                  </from>
                  <to xmlns:xdr="http://schemas.openxmlformats.org/drawingml/2006/spreadsheetDrawing">
                    <xdr:col>15</xdr:col>
                    <xdr:colOff>560705</xdr:colOff>
                    <xdr:row>228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8" r:id="rId759" name="チェック 7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9" r:id="rId760" name="チェック 7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0" r:id="rId761" name="チェック 7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1" r:id="rId762" name="チェック 7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2" r:id="rId763" name="チェック 7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3" r:id="rId764" name="チェック 7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232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4" r:id="rId765" name="チェック 7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5" r:id="rId766" name="チェック 76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6" r:id="rId767" name="チェック 7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7" r:id="rId768" name="チェック 7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257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257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8" r:id="rId769" name="チェック 7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9" r:id="rId770" name="チェック 7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0" r:id="rId771" name="チェック 7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242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1" r:id="rId772" name="チェック 7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2" r:id="rId773" name="チェック 7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3" r:id="rId774" name="チェック 77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4" r:id="rId775" name="チェック 77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259</xdr:row>
                    <xdr:rowOff>10160</xdr:rowOff>
                  </from>
                  <to xmlns:xdr="http://schemas.openxmlformats.org/drawingml/2006/spreadsheetDrawing">
                    <xdr:col>15</xdr:col>
                    <xdr:colOff>560705</xdr:colOff>
                    <xdr:row>259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5" r:id="rId776" name="チェック 7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6" r:id="rId777" name="チェック 7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7" r:id="rId778" name="チェック 7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8" r:id="rId779" name="チェック 7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9" r:id="rId780" name="チェック 77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50" r:id="rId781" name="チェック 7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1" r:id="rId782" name="チェック 7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53" r:id="rId783" name="チェック 7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4" r:id="rId784" name="チェック 7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66" r:id="rId785" name="チェック 79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8" r:id="rId786" name="チェック 79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9" r:id="rId787" name="チェック 79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70" r:id="rId788" name="チェック 79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286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1" r:id="rId789" name="チェック 79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286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72" r:id="rId790" name="チェック 8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3" r:id="rId791" name="チェック 80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15</xdr:col>
                    <xdr:colOff>560705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4" r:id="rId792" name="チェック 8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5" r:id="rId793" name="チェック 8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7" r:id="rId794" name="チェック 8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79" r:id="rId795" name="チェック 8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287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287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672" r:id="rId796" name="チェック 160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287</xdr:row>
                    <xdr:rowOff>0</xdr:rowOff>
                  </from>
                  <to xmlns:xdr="http://schemas.openxmlformats.org/drawingml/2006/spreadsheetDrawing">
                    <xdr:col>9</xdr:col>
                    <xdr:colOff>558800</xdr:colOff>
                    <xdr:row>287</xdr:row>
                    <xdr:rowOff>238760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業種一覧(申請書)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濵田雅之</dc:creator>
  <cp:lastModifiedBy>福島 広規</cp:lastModifiedBy>
  <cp:lastPrinted>2024-10-01T08:30:27Z</cp:lastPrinted>
  <dcterms:created xsi:type="dcterms:W3CDTF">2022-04-11T01:48:27Z</dcterms:created>
  <dcterms:modified xsi:type="dcterms:W3CDTF">2025-10-09T00:06:30Z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2025-10-09T00:06:30Z</vt:filetime>
  </property>
</Properties>
</file>